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van der Waals Equation" sheetId="1" r:id="rId1"/>
    <sheet name="Real Gas Data" sheetId="2" r:id="rId2"/>
    <sheet name="Sheet3" sheetId="3" r:id="rId3"/>
  </sheets>
  <definedNames>
    <definedName name="a">'van der Waals Equation'!$B$12</definedName>
    <definedName name="b">'van der Waals Equation'!$B$13</definedName>
    <definedName name="Delta_T">'van der Waals Equation'!$B$18</definedName>
    <definedName name="Delta_v">'van der Waals Equation'!$B$16</definedName>
    <definedName name="T">'van der Waals Equation'!$B$14</definedName>
    <definedName name="V_init">'van der Waals Equation'!$B$15</definedName>
  </definedNames>
  <calcPr fullCalcOnLoad="1"/>
</workbook>
</file>

<file path=xl/sharedStrings.xml><?xml version="1.0" encoding="utf-8"?>
<sst xmlns="http://schemas.openxmlformats.org/spreadsheetml/2006/main" count="35" uniqueCount="35">
  <si>
    <t>a=</t>
  </si>
  <si>
    <t>b=</t>
  </si>
  <si>
    <t>T=</t>
  </si>
  <si>
    <t>V_init=</t>
  </si>
  <si>
    <t>Delta_v=</t>
  </si>
  <si>
    <t>V</t>
  </si>
  <si>
    <t>P</t>
  </si>
  <si>
    <t>Van der Waals Equation</t>
  </si>
  <si>
    <t>Temperature</t>
  </si>
  <si>
    <t>Michael Fowler, UVa</t>
  </si>
  <si>
    <t xml:space="preserve">                                                        </t>
  </si>
  <si>
    <t xml:space="preserve">                                                     a (L2 atm mol-1)</t>
  </si>
  <si>
    <t xml:space="preserve">                                                                   b (L mol-1)</t>
  </si>
  <si>
    <t xml:space="preserve">                                                He</t>
  </si>
  <si>
    <t xml:space="preserve">                                                Ne</t>
  </si>
  <si>
    <t xml:space="preserve">                                                Ar</t>
  </si>
  <si>
    <t xml:space="preserve">                                                Kr</t>
  </si>
  <si>
    <t xml:space="preserve">                                                Xe</t>
  </si>
  <si>
    <t xml:space="preserve">                                                H2</t>
  </si>
  <si>
    <t xml:space="preserve">                                                N2</t>
  </si>
  <si>
    <t xml:space="preserve">                                                O2</t>
  </si>
  <si>
    <t xml:space="preserve">                                                H2O</t>
  </si>
  <si>
    <t xml:space="preserve">                                                CO2</t>
  </si>
  <si>
    <t xml:space="preserve">                       Table 1: A list of the Van der Waals a and b constants for common atoms and molecules. </t>
  </si>
  <si>
    <t xml:space="preserve">For Oxygen, a = 1.382, b = 0.03186, critical temperature is 154.8K. </t>
  </si>
  <si>
    <t>P(T+delta_T)</t>
  </si>
  <si>
    <t>Delta_T=</t>
  </si>
  <si>
    <t>P(T-delta_T)</t>
  </si>
  <si>
    <t>(P + a/V^2)(V - b) = RT</t>
  </si>
  <si>
    <t>(for one mole)</t>
  </si>
  <si>
    <t>P(a_zero)</t>
  </si>
  <si>
    <r>
      <t>(Note: We are working in</t>
    </r>
    <r>
      <rPr>
        <b/>
        <i/>
        <sz val="10"/>
        <rFont val="Arial"/>
        <family val="2"/>
      </rPr>
      <t xml:space="preserve"> atmospheres and liters</t>
    </r>
    <r>
      <rPr>
        <i/>
        <sz val="10"/>
        <rFont val="Arial"/>
        <family val="2"/>
      </rPr>
      <t>, so R = 0.083)</t>
    </r>
  </si>
  <si>
    <t>some given on second sheet.</t>
  </si>
  <si>
    <t xml:space="preserve">Use the slidebar for T, put in other numbers by hand: </t>
  </si>
  <si>
    <r>
      <rPr>
        <b/>
        <sz val="12"/>
        <color indexed="10"/>
        <rFont val="Arial"/>
        <family val="2"/>
      </rPr>
      <t xml:space="preserve">Red curve is </t>
    </r>
    <r>
      <rPr>
        <b/>
        <i/>
        <sz val="12"/>
        <color indexed="10"/>
        <rFont val="Arial"/>
        <family val="2"/>
      </rPr>
      <t>PV</t>
    </r>
    <r>
      <rPr>
        <b/>
        <sz val="12"/>
        <color indexed="10"/>
        <rFont val="Arial"/>
        <family val="2"/>
      </rPr>
      <t xml:space="preserve"> = </t>
    </r>
    <r>
      <rPr>
        <b/>
        <i/>
        <sz val="12"/>
        <color indexed="10"/>
        <rFont val="Arial"/>
        <family val="2"/>
      </rPr>
      <t>nRT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</si>
</sst>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10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925"/>
          <c:w val="0.985"/>
          <c:h val="0.93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'van der Waals Equation'!$B$106:$B$500</c:f>
              <c:numCache/>
            </c:numRef>
          </c:xVal>
          <c:yVal>
            <c:numRef>
              <c:f>'van der Waals Equation'!$C$106:$C$500</c:f>
              <c:numCache/>
            </c:numRef>
          </c:yVal>
          <c:smooth val="1"/>
        </c:ser>
        <c:ser>
          <c:idx val="1"/>
          <c:order val="1"/>
          <c:tx>
            <c:v>series2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'van der Waals Equation'!$B$46:$B$500</c:f>
              <c:numCache/>
            </c:numRef>
          </c:xVal>
          <c:yVal>
            <c:numRef>
              <c:f>'van der Waals Equation'!$F$46:$F$500</c:f>
              <c:numCache/>
            </c:numRef>
          </c:yVal>
          <c:smooth val="1"/>
        </c:ser>
        <c:axId val="43431758"/>
        <c:axId val="55341503"/>
      </c:scatterChart>
      <c:valAx>
        <c:axId val="4343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of One Mole in Liters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1503"/>
        <c:crosses val="autoZero"/>
        <c:crossBetween val="midCat"/>
        <c:dispUnits/>
      </c:valAx>
      <c:valAx>
        <c:axId val="55341503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925"/>
          <c:w val="0.951"/>
          <c:h val="0.86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'van der Waals Equation'!$B$106:$B$500</c:f>
              <c:numCache/>
            </c:numRef>
          </c:xVal>
          <c:yVal>
            <c:numRef>
              <c:f>'van der Waals Equation'!$C$106:$C$500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'van der Waals Equation'!$B$106:$B$500</c:f>
              <c:numCache/>
            </c:numRef>
          </c:xVal>
          <c:yVal>
            <c:numRef>
              <c:f>'van der Waals Equation'!$D$106:$D$500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'van der Waals Equation'!$B$106:$B$500</c:f>
              <c:numCache/>
            </c:numRef>
          </c:xVal>
          <c:yVal>
            <c:numRef>
              <c:f>'van der Waals Equation'!$E$106:$E$500</c:f>
              <c:numCache/>
            </c:numRef>
          </c:yVal>
          <c:smooth val="0"/>
        </c:ser>
        <c:axId val="28311480"/>
        <c:axId val="53476729"/>
      </c:scatterChart>
      <c:valAx>
        <c:axId val="2831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Isotherms separated by Delta T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6729"/>
        <c:crosses val="autoZero"/>
        <c:crossBetween val="midCat"/>
        <c:dispUnits/>
      </c:valAx>
      <c:valAx>
        <c:axId val="53476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27"/>
          <c:w val="0.98425"/>
          <c:h val="0.9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'van der Waals Equation'!$B$106:$B$500</c:f>
              <c:numCache/>
            </c:numRef>
          </c:xVal>
          <c:yVal>
            <c:numRef>
              <c:f>'van der Waals Equation'!$C$106:$C$500</c:f>
              <c:numCache/>
            </c:numRef>
          </c:yVal>
          <c:smooth val="1"/>
        </c:ser>
        <c:ser>
          <c:idx val="1"/>
          <c:order val="1"/>
          <c:tx>
            <c:v>series2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'van der Waals Equation'!$B$46:$B$500</c:f>
              <c:numCache/>
            </c:numRef>
          </c:xVal>
          <c:yVal>
            <c:numRef>
              <c:f>'van der Waals Equation'!$F$46:$F$500</c:f>
              <c:numCache/>
            </c:numRef>
          </c:yVal>
          <c:smooth val="1"/>
        </c:ser>
        <c:axId val="11528514"/>
        <c:axId val="36647763"/>
      </c:scatterChart>
      <c:valAx>
        <c:axId val="1152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of One Mole in Liters</a:t>
                </a:r>
              </a:p>
            </c:rich>
          </c:tx>
          <c:layout>
            <c:manualLayout>
              <c:xMode val="factor"/>
              <c:yMode val="factor"/>
              <c:x val="0.005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7763"/>
        <c:crosses val="autoZero"/>
        <c:crossBetween val="midCat"/>
        <c:dispUnits/>
      </c:valAx>
      <c:valAx>
        <c:axId val="36647763"/>
        <c:scaling>
          <c:orientation val="minMax"/>
          <c:max val="100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133350</xdr:rowOff>
    </xdr:from>
    <xdr:to>
      <xdr:col>11</xdr:col>
      <xdr:colOff>190500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3857625" y="133350"/>
        <a:ext cx="327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133350</xdr:rowOff>
    </xdr:from>
    <xdr:to>
      <xdr:col>6</xdr:col>
      <xdr:colOff>247650</xdr:colOff>
      <xdr:row>40</xdr:row>
      <xdr:rowOff>47625</xdr:rowOff>
    </xdr:to>
    <xdr:graphicFrame>
      <xdr:nvGraphicFramePr>
        <xdr:cNvPr id="2" name="Chart 3"/>
        <xdr:cNvGraphicFramePr/>
      </xdr:nvGraphicFramePr>
      <xdr:xfrm>
        <a:off x="180975" y="3743325"/>
        <a:ext cx="39624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514350</xdr:colOff>
      <xdr:row>1</xdr:row>
      <xdr:rowOff>9525</xdr:rowOff>
    </xdr:from>
    <xdr:to>
      <xdr:col>16</xdr:col>
      <xdr:colOff>581025</xdr:colOff>
      <xdr:row>19</xdr:row>
      <xdr:rowOff>123825</xdr:rowOff>
    </xdr:to>
    <xdr:graphicFrame>
      <xdr:nvGraphicFramePr>
        <xdr:cNvPr id="3" name="Chart 1"/>
        <xdr:cNvGraphicFramePr/>
      </xdr:nvGraphicFramePr>
      <xdr:xfrm>
        <a:off x="7458075" y="304800"/>
        <a:ext cx="31146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295275</xdr:colOff>
      <xdr:row>11</xdr:row>
      <xdr:rowOff>47625</xdr:rowOff>
    </xdr:from>
    <xdr:to>
      <xdr:col>2</xdr:col>
      <xdr:colOff>552450</xdr:colOff>
      <xdr:row>18</xdr:row>
      <xdr:rowOff>57150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2000250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00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2" max="2" width="10.00390625" style="0" bestFit="1" customWidth="1"/>
    <col min="3" max="3" width="9.57421875" style="0" bestFit="1" customWidth="1"/>
    <col min="4" max="4" width="11.421875" style="0" customWidth="1"/>
  </cols>
  <sheetData>
    <row r="1" ht="23.25">
      <c r="A1" s="4" t="s">
        <v>7</v>
      </c>
    </row>
    <row r="2" ht="12.75">
      <c r="A2" s="2" t="s">
        <v>9</v>
      </c>
    </row>
    <row r="3" ht="12.75">
      <c r="A3" s="2"/>
    </row>
    <row r="4" spans="1:4" ht="15.75">
      <c r="A4" s="5" t="s">
        <v>28</v>
      </c>
      <c r="D4" t="s">
        <v>29</v>
      </c>
    </row>
    <row r="5" ht="12.75">
      <c r="A5" s="2"/>
    </row>
    <row r="6" ht="12.75">
      <c r="A6" s="2" t="s">
        <v>31</v>
      </c>
    </row>
    <row r="7" ht="12.75">
      <c r="A7" t="s">
        <v>24</v>
      </c>
    </row>
    <row r="9" ht="12.75">
      <c r="A9" s="7" t="s">
        <v>33</v>
      </c>
    </row>
    <row r="10" ht="12.75">
      <c r="A10" t="s">
        <v>32</v>
      </c>
    </row>
    <row r="11" ht="12.75">
      <c r="C11" s="1" t="s">
        <v>8</v>
      </c>
    </row>
    <row r="12" spans="1:4" ht="15">
      <c r="A12" s="6" t="s">
        <v>0</v>
      </c>
      <c r="B12" s="6">
        <v>1.382</v>
      </c>
      <c r="D12" s="8"/>
    </row>
    <row r="13" spans="1:2" ht="15">
      <c r="A13" s="6" t="s">
        <v>1</v>
      </c>
      <c r="B13" s="6">
        <v>0.03186</v>
      </c>
    </row>
    <row r="14" spans="1:2" ht="15">
      <c r="A14" s="6" t="s">
        <v>2</v>
      </c>
      <c r="B14" s="6">
        <v>287</v>
      </c>
    </row>
    <row r="15" spans="1:2" ht="15">
      <c r="A15" s="6" t="s">
        <v>3</v>
      </c>
      <c r="B15" s="6">
        <v>0.05</v>
      </c>
    </row>
    <row r="16" spans="1:2" ht="15">
      <c r="A16" s="6" t="s">
        <v>4</v>
      </c>
      <c r="B16" s="6">
        <v>0.0005</v>
      </c>
    </row>
    <row r="17" spans="1:2" ht="15">
      <c r="A17" s="6"/>
      <c r="B17" s="6"/>
    </row>
    <row r="18" spans="1:2" ht="15">
      <c r="A18" s="6" t="s">
        <v>26</v>
      </c>
      <c r="B18" s="6">
        <v>10</v>
      </c>
    </row>
    <row r="21" ht="15.75">
      <c r="I21" s="9" t="s">
        <v>34</v>
      </c>
    </row>
    <row r="45" spans="2:6" ht="12.75">
      <c r="B45" s="3" t="s">
        <v>5</v>
      </c>
      <c r="C45" s="3" t="s">
        <v>6</v>
      </c>
      <c r="D45" t="s">
        <v>25</v>
      </c>
      <c r="E45" t="s">
        <v>27</v>
      </c>
      <c r="F45" t="s">
        <v>30</v>
      </c>
    </row>
    <row r="46" spans="2:6" ht="12.75">
      <c r="B46">
        <v>0.02</v>
      </c>
      <c r="C46">
        <f>-(a/(B46)^2)+0.083*T/(B46-b)</f>
        <v>-5463.516020236088</v>
      </c>
      <c r="D46">
        <f>-(a/(B46)^2)+0.083*(T+Delta_T)/(B46-b)</f>
        <v>-5533.499156829679</v>
      </c>
      <c r="E46">
        <f>-(a/(B46)^2)+0.083*(T-Delta_T)/(B46-b)</f>
        <v>-5393.532883642496</v>
      </c>
      <c r="F46">
        <f aca="true" t="shared" si="0" ref="F46:F109">0.083*T/(B46)</f>
        <v>1191.05</v>
      </c>
    </row>
    <row r="47" spans="2:6" ht="12.75">
      <c r="B47">
        <f>B46+Delta_v</f>
        <v>0.0205</v>
      </c>
      <c r="C47">
        <f aca="true" t="shared" si="1" ref="C47:C110">-(a/(B47)^2)+0.083*T/(B47-b)</f>
        <v>-5385.437752930432</v>
      </c>
      <c r="D47">
        <f aca="true" t="shared" si="2" ref="D47:D110">-(a/(B47)^2)+0.083*(T+Delta_T)/(B47-b)</f>
        <v>-5458.501133212121</v>
      </c>
      <c r="E47">
        <f aca="true" t="shared" si="3" ref="E47:E110">-(a/(B47)^2)+0.083*(T-Delta_T)/(B47-b)</f>
        <v>-5312.374372648742</v>
      </c>
      <c r="F47">
        <f t="shared" si="0"/>
        <v>1162</v>
      </c>
    </row>
    <row r="48" spans="2:6" ht="12.75">
      <c r="B48">
        <f aca="true" t="shared" si="4" ref="B48:B111">B47+Delta_v</f>
        <v>0.021</v>
      </c>
      <c r="C48">
        <f t="shared" si="1"/>
        <v>-5327.249094849727</v>
      </c>
      <c r="D48">
        <f t="shared" si="2"/>
        <v>-5403.676350834993</v>
      </c>
      <c r="E48">
        <f t="shared" si="3"/>
        <v>-5250.821838864459</v>
      </c>
      <c r="F48">
        <f t="shared" si="0"/>
        <v>1134.3333333333333</v>
      </c>
    </row>
    <row r="49" spans="2:6" ht="12.75">
      <c r="B49">
        <f t="shared" si="4"/>
        <v>0.021500000000000002</v>
      </c>
      <c r="C49">
        <f t="shared" si="1"/>
        <v>-5289.048499554178</v>
      </c>
      <c r="D49">
        <f t="shared" si="2"/>
        <v>-5369.164329670008</v>
      </c>
      <c r="E49">
        <f t="shared" si="3"/>
        <v>-5208.932669438348</v>
      </c>
      <c r="F49">
        <f t="shared" si="0"/>
        <v>1107.953488372093</v>
      </c>
    </row>
    <row r="50" spans="2:6" ht="12.75">
      <c r="B50">
        <f t="shared" si="4"/>
        <v>0.022000000000000002</v>
      </c>
      <c r="C50">
        <f t="shared" si="1"/>
        <v>-5271.2948217189405</v>
      </c>
      <c r="D50">
        <f t="shared" si="2"/>
        <v>-5355.473320704742</v>
      </c>
      <c r="E50">
        <f t="shared" si="3"/>
        <v>-5187.11632273314</v>
      </c>
      <c r="F50">
        <f t="shared" si="0"/>
        <v>1082.7727272727273</v>
      </c>
    </row>
    <row r="51" spans="2:6" ht="12.75">
      <c r="B51">
        <f t="shared" si="4"/>
        <v>0.022500000000000003</v>
      </c>
      <c r="C51">
        <f t="shared" si="1"/>
        <v>-5274.85517568851</v>
      </c>
      <c r="D51">
        <f t="shared" si="2"/>
        <v>-5363.530389363723</v>
      </c>
      <c r="E51">
        <f t="shared" si="3"/>
        <v>-5186.179962013295</v>
      </c>
      <c r="F51">
        <f t="shared" si="0"/>
        <v>1058.711111111111</v>
      </c>
    </row>
    <row r="52" spans="2:6" ht="12.75">
      <c r="B52">
        <f t="shared" si="4"/>
        <v>0.023000000000000003</v>
      </c>
      <c r="C52">
        <f t="shared" si="1"/>
        <v>-5301.0768219776655</v>
      </c>
      <c r="D52">
        <f t="shared" si="2"/>
        <v>-5394.756280216943</v>
      </c>
      <c r="E52">
        <f t="shared" si="3"/>
        <v>-5207.397363738388</v>
      </c>
      <c r="F52">
        <f t="shared" si="0"/>
        <v>1035.695652173913</v>
      </c>
    </row>
    <row r="53" spans="2:6" ht="12.75">
      <c r="B53">
        <f t="shared" si="4"/>
        <v>0.023500000000000004</v>
      </c>
      <c r="C53">
        <f t="shared" si="1"/>
        <v>-5351.891728271254</v>
      </c>
      <c r="D53">
        <f t="shared" si="2"/>
        <v>-5451.174024921971</v>
      </c>
      <c r="E53">
        <f t="shared" si="3"/>
        <v>-5252.609431620534</v>
      </c>
      <c r="F53">
        <f t="shared" si="0"/>
        <v>1013.659574468085</v>
      </c>
    </row>
    <row r="54" spans="2:6" ht="12.75">
      <c r="B54">
        <f t="shared" si="4"/>
        <v>0.024000000000000004</v>
      </c>
      <c r="C54">
        <f t="shared" si="1"/>
        <v>-5429.967133163698</v>
      </c>
      <c r="D54">
        <f t="shared" si="2"/>
        <v>-5535.56509754029</v>
      </c>
      <c r="E54">
        <f t="shared" si="3"/>
        <v>-5324.369168787109</v>
      </c>
      <c r="F54">
        <f t="shared" si="0"/>
        <v>992.5416666666665</v>
      </c>
    </row>
    <row r="55" spans="2:6" ht="12.75">
      <c r="B55">
        <f t="shared" si="4"/>
        <v>0.024500000000000004</v>
      </c>
      <c r="C55">
        <f t="shared" si="1"/>
        <v>-5538.922923872301</v>
      </c>
      <c r="D55">
        <f t="shared" si="2"/>
        <v>-5651.694663002736</v>
      </c>
      <c r="E55">
        <f t="shared" si="3"/>
        <v>-5426.151184741866</v>
      </c>
      <c r="F55">
        <f t="shared" si="0"/>
        <v>972.2857142857142</v>
      </c>
    </row>
    <row r="56" spans="2:6" ht="12.75">
      <c r="B56">
        <f t="shared" si="4"/>
        <v>0.025000000000000005</v>
      </c>
      <c r="C56">
        <f t="shared" si="1"/>
        <v>-5683.648979591839</v>
      </c>
      <c r="D56">
        <f t="shared" si="2"/>
        <v>-5804.640233236153</v>
      </c>
      <c r="E56">
        <f t="shared" si="3"/>
        <v>-5562.657725947523</v>
      </c>
      <c r="F56">
        <f t="shared" si="0"/>
        <v>952.8399999999999</v>
      </c>
    </row>
    <row r="57" spans="2:6" ht="12.75">
      <c r="B57">
        <f t="shared" si="4"/>
        <v>0.025500000000000005</v>
      </c>
      <c r="C57">
        <f t="shared" si="1"/>
        <v>-5870.7766606457635</v>
      </c>
      <c r="D57">
        <f t="shared" si="2"/>
        <v>-6001.279805299851</v>
      </c>
      <c r="E57">
        <f t="shared" si="3"/>
        <v>-5740.273515991675</v>
      </c>
      <c r="F57">
        <f t="shared" si="0"/>
        <v>934.1568627450979</v>
      </c>
    </row>
    <row r="58" spans="2:6" ht="12.75">
      <c r="B58">
        <f t="shared" si="4"/>
        <v>0.026000000000000006</v>
      </c>
      <c r="C58">
        <f t="shared" si="1"/>
        <v>-6109.395763071272</v>
      </c>
      <c r="D58">
        <f t="shared" si="2"/>
        <v>-6251.0339883272445</v>
      </c>
      <c r="E58">
        <f t="shared" si="3"/>
        <v>-5967.7575378153</v>
      </c>
      <c r="F58">
        <f t="shared" si="0"/>
        <v>916.1923076923075</v>
      </c>
    </row>
    <row r="59" spans="2:6" ht="12.75">
      <c r="B59">
        <f t="shared" si="4"/>
        <v>0.026500000000000006</v>
      </c>
      <c r="C59">
        <f t="shared" si="1"/>
        <v>-6412.176546069941</v>
      </c>
      <c r="D59">
        <f t="shared" si="2"/>
        <v>-6567.027292338596</v>
      </c>
      <c r="E59">
        <f t="shared" si="3"/>
        <v>-6257.325799801283</v>
      </c>
      <c r="F59">
        <f t="shared" si="0"/>
        <v>898.9056603773583</v>
      </c>
    </row>
    <row r="60" spans="2:6" ht="12.75">
      <c r="B60">
        <f t="shared" si="4"/>
        <v>0.027000000000000007</v>
      </c>
      <c r="C60">
        <f t="shared" si="1"/>
        <v>-6797.187928669417</v>
      </c>
      <c r="D60">
        <f t="shared" si="2"/>
        <v>-6967.969821673532</v>
      </c>
      <c r="E60">
        <f t="shared" si="3"/>
        <v>-6626.406035665301</v>
      </c>
      <c r="F60">
        <f t="shared" si="0"/>
        <v>882.2592592592591</v>
      </c>
    </row>
    <row r="61" spans="2:6" ht="12.75">
      <c r="B61">
        <f t="shared" si="4"/>
        <v>0.027500000000000007</v>
      </c>
      <c r="C61">
        <f t="shared" si="1"/>
        <v>-7290.970126620678</v>
      </c>
      <c r="D61">
        <f t="shared" si="2"/>
        <v>-7481.337099097742</v>
      </c>
      <c r="E61">
        <f t="shared" si="3"/>
        <v>-7100.603154143613</v>
      </c>
      <c r="F61">
        <f t="shared" si="0"/>
        <v>866.2181818181816</v>
      </c>
    </row>
    <row r="62" spans="2:6" ht="12.75">
      <c r="B62">
        <f t="shared" si="4"/>
        <v>0.028000000000000008</v>
      </c>
      <c r="C62">
        <f t="shared" si="1"/>
        <v>-7933.998625356891</v>
      </c>
      <c r="D62">
        <f t="shared" si="2"/>
        <v>-8149.024532092642</v>
      </c>
      <c r="E62">
        <f t="shared" si="3"/>
        <v>-7718.9727186211385</v>
      </c>
      <c r="F62">
        <f t="shared" si="0"/>
        <v>850.7499999999998</v>
      </c>
    </row>
    <row r="63" spans="2:6" ht="12.75">
      <c r="B63">
        <f t="shared" si="4"/>
        <v>0.028500000000000008</v>
      </c>
      <c r="C63">
        <f t="shared" si="1"/>
        <v>-8791.029932286876</v>
      </c>
      <c r="D63">
        <f t="shared" si="2"/>
        <v>-9038.053741810685</v>
      </c>
      <c r="E63">
        <f t="shared" si="3"/>
        <v>-8544.006122763065</v>
      </c>
      <c r="F63">
        <f t="shared" si="0"/>
        <v>835.8245614035086</v>
      </c>
    </row>
    <row r="64" spans="2:6" ht="12.75">
      <c r="B64">
        <f t="shared" si="4"/>
        <v>0.02900000000000001</v>
      </c>
      <c r="C64">
        <f t="shared" si="1"/>
        <v>-9972.302786393182</v>
      </c>
      <c r="D64">
        <f t="shared" si="2"/>
        <v>-10262.512576602972</v>
      </c>
      <c r="E64">
        <f t="shared" si="3"/>
        <v>-9682.09299618339</v>
      </c>
      <c r="F64">
        <f t="shared" si="0"/>
        <v>821.4137931034481</v>
      </c>
    </row>
    <row r="65" spans="2:6" ht="12.75">
      <c r="B65">
        <f t="shared" si="4"/>
        <v>0.02950000000000001</v>
      </c>
      <c r="C65">
        <f t="shared" si="1"/>
        <v>-11681.693478885418</v>
      </c>
      <c r="D65">
        <f t="shared" si="2"/>
        <v>-12033.388394139656</v>
      </c>
      <c r="E65">
        <f t="shared" si="3"/>
        <v>-11329.998563631178</v>
      </c>
      <c r="F65">
        <f t="shared" si="0"/>
        <v>807.4915254237286</v>
      </c>
    </row>
    <row r="66" spans="2:6" ht="12.75">
      <c r="B66">
        <f t="shared" si="4"/>
        <v>0.03000000000000001</v>
      </c>
      <c r="C66">
        <f t="shared" si="1"/>
        <v>-14342.544802867451</v>
      </c>
      <c r="D66">
        <f t="shared" si="2"/>
        <v>-14788.781362007237</v>
      </c>
      <c r="E66">
        <f t="shared" si="3"/>
        <v>-13896.308243727663</v>
      </c>
      <c r="F66">
        <f t="shared" si="0"/>
        <v>794.0333333333332</v>
      </c>
    </row>
    <row r="67" spans="2:6" ht="12.75">
      <c r="B67">
        <f t="shared" si="4"/>
        <v>0.03050000000000001</v>
      </c>
      <c r="C67">
        <f t="shared" si="1"/>
        <v>-19001.06332105551</v>
      </c>
      <c r="D67">
        <f t="shared" si="2"/>
        <v>-19611.357438702573</v>
      </c>
      <c r="E67">
        <f t="shared" si="3"/>
        <v>-18390.769203408447</v>
      </c>
      <c r="F67">
        <f t="shared" si="0"/>
        <v>781.0163934426228</v>
      </c>
    </row>
    <row r="68" spans="2:6" ht="12.75">
      <c r="B68">
        <f t="shared" si="4"/>
        <v>0.03100000000000001</v>
      </c>
      <c r="C68">
        <f t="shared" si="1"/>
        <v>-29136.922537086233</v>
      </c>
      <c r="D68">
        <f t="shared" si="2"/>
        <v>-30102.03881615601</v>
      </c>
      <c r="E68">
        <f t="shared" si="3"/>
        <v>-28171.80625801645</v>
      </c>
      <c r="F68">
        <f t="shared" si="0"/>
        <v>768.4193548387095</v>
      </c>
    </row>
    <row r="69" spans="2:6" ht="12.75">
      <c r="B69">
        <f t="shared" si="4"/>
        <v>0.03150000000000001</v>
      </c>
      <c r="C69">
        <f t="shared" si="1"/>
        <v>-67562.23859914478</v>
      </c>
      <c r="D69">
        <f t="shared" si="2"/>
        <v>-69867.79415470039</v>
      </c>
      <c r="E69">
        <f t="shared" si="3"/>
        <v>-65256.683043589175</v>
      </c>
      <c r="F69">
        <f t="shared" si="0"/>
        <v>756.2222222222221</v>
      </c>
    </row>
    <row r="70" spans="2:6" ht="12.75">
      <c r="B70">
        <f t="shared" si="4"/>
        <v>0.03200000000000001</v>
      </c>
      <c r="C70">
        <f t="shared" si="1"/>
        <v>168800.39062499008</v>
      </c>
      <c r="D70">
        <f t="shared" si="2"/>
        <v>174728.96205356115</v>
      </c>
      <c r="E70">
        <f t="shared" si="3"/>
        <v>162871.81919641898</v>
      </c>
      <c r="F70">
        <f t="shared" si="0"/>
        <v>744.4062499999999</v>
      </c>
    </row>
    <row r="71" spans="2:6" ht="12.75">
      <c r="B71">
        <f t="shared" si="4"/>
        <v>0.03250000000000001</v>
      </c>
      <c r="C71">
        <f t="shared" si="1"/>
        <v>35911.91013313559</v>
      </c>
      <c r="D71">
        <f t="shared" si="2"/>
        <v>37208.78513313558</v>
      </c>
      <c r="E71">
        <f t="shared" si="3"/>
        <v>34615.03513313561</v>
      </c>
      <c r="F71">
        <f t="shared" si="0"/>
        <v>732.953846153846</v>
      </c>
    </row>
    <row r="72" spans="2:6" ht="12.75">
      <c r="B72">
        <f t="shared" si="4"/>
        <v>0.03300000000000001</v>
      </c>
      <c r="C72">
        <f t="shared" si="1"/>
        <v>19626.55985694247</v>
      </c>
      <c r="D72">
        <f t="shared" si="2"/>
        <v>20354.630032381057</v>
      </c>
      <c r="E72">
        <f t="shared" si="3"/>
        <v>18898.489681503874</v>
      </c>
      <c r="F72">
        <f t="shared" si="0"/>
        <v>721.8484848484848</v>
      </c>
    </row>
    <row r="73" spans="2:6" ht="12.75">
      <c r="B73">
        <f t="shared" si="4"/>
        <v>0.03350000000000001</v>
      </c>
      <c r="C73">
        <f t="shared" si="1"/>
        <v>13293.545333036229</v>
      </c>
      <c r="D73">
        <f t="shared" si="2"/>
        <v>13799.642894011835</v>
      </c>
      <c r="E73">
        <f t="shared" si="3"/>
        <v>12787.447772060621</v>
      </c>
      <c r="F73">
        <f t="shared" si="0"/>
        <v>711.0746268656715</v>
      </c>
    </row>
    <row r="74" spans="2:6" ht="12.75">
      <c r="B74">
        <f t="shared" si="4"/>
        <v>0.03400000000000001</v>
      </c>
      <c r="C74">
        <f t="shared" si="1"/>
        <v>9935.806681111097</v>
      </c>
      <c r="D74">
        <f t="shared" si="2"/>
        <v>10323.657148400813</v>
      </c>
      <c r="E74">
        <f t="shared" si="3"/>
        <v>9547.956213821377</v>
      </c>
      <c r="F74">
        <f t="shared" si="0"/>
        <v>700.6176470588234</v>
      </c>
    </row>
    <row r="75" spans="2:6" ht="12.75">
      <c r="B75">
        <f t="shared" si="4"/>
        <v>0.03450000000000001</v>
      </c>
      <c r="C75">
        <f t="shared" si="1"/>
        <v>7862.005451490294</v>
      </c>
      <c r="D75">
        <f t="shared" si="2"/>
        <v>8176.399390884232</v>
      </c>
      <c r="E75">
        <f t="shared" si="3"/>
        <v>7547.611512096356</v>
      </c>
      <c r="F75">
        <f t="shared" si="0"/>
        <v>690.4637681159419</v>
      </c>
    </row>
    <row r="76" spans="2:6" ht="12.75">
      <c r="B76">
        <f t="shared" si="4"/>
        <v>0.03500000000000001</v>
      </c>
      <c r="C76">
        <f t="shared" si="1"/>
        <v>6458.14246717793</v>
      </c>
      <c r="D76">
        <f t="shared" si="2"/>
        <v>6722.47367736901</v>
      </c>
      <c r="E76">
        <f t="shared" si="3"/>
        <v>6193.811256986847</v>
      </c>
      <c r="F76">
        <f t="shared" si="0"/>
        <v>680.5999999999998</v>
      </c>
    </row>
    <row r="77" spans="2:6" ht="12.75">
      <c r="B77">
        <f t="shared" si="4"/>
        <v>0.03550000000000001</v>
      </c>
      <c r="C77">
        <f t="shared" si="1"/>
        <v>5447.622953321208</v>
      </c>
      <c r="D77">
        <f t="shared" si="2"/>
        <v>5675.644931343186</v>
      </c>
      <c r="E77">
        <f t="shared" si="3"/>
        <v>5219.60097529923</v>
      </c>
      <c r="F77">
        <f t="shared" si="0"/>
        <v>671.0140845070421</v>
      </c>
    </row>
    <row r="78" spans="2:6" ht="12.75">
      <c r="B78">
        <f t="shared" si="4"/>
        <v>0.03600000000000001</v>
      </c>
      <c r="C78">
        <f t="shared" si="1"/>
        <v>4687.506709608144</v>
      </c>
      <c r="D78">
        <f t="shared" si="2"/>
        <v>4887.989801395583</v>
      </c>
      <c r="E78">
        <f t="shared" si="3"/>
        <v>4487.023617820704</v>
      </c>
      <c r="F78">
        <f t="shared" si="0"/>
        <v>661.6944444444442</v>
      </c>
    </row>
    <row r="79" spans="2:6" ht="12.75">
      <c r="B79">
        <f t="shared" si="4"/>
        <v>0.03650000000000001</v>
      </c>
      <c r="C79">
        <f t="shared" si="1"/>
        <v>4096.49336583818</v>
      </c>
      <c r="D79">
        <f t="shared" si="2"/>
        <v>4275.372676183006</v>
      </c>
      <c r="E79">
        <f t="shared" si="3"/>
        <v>3917.6140554933518</v>
      </c>
      <c r="F79">
        <f t="shared" si="0"/>
        <v>652.6301369863012</v>
      </c>
    </row>
    <row r="80" spans="2:6" ht="12.75">
      <c r="B80">
        <f t="shared" si="4"/>
        <v>0.03700000000000001</v>
      </c>
      <c r="C80">
        <f t="shared" si="1"/>
        <v>3624.9398151964033</v>
      </c>
      <c r="D80">
        <f t="shared" si="2"/>
        <v>3786.4184144181927</v>
      </c>
      <c r="E80">
        <f t="shared" si="3"/>
        <v>3463.461215974614</v>
      </c>
      <c r="F80">
        <f t="shared" si="0"/>
        <v>643.8108108108106</v>
      </c>
    </row>
    <row r="81" spans="2:6" ht="12.75">
      <c r="B81">
        <f t="shared" si="4"/>
        <v>0.03750000000000001</v>
      </c>
      <c r="C81">
        <f t="shared" si="1"/>
        <v>3240.8260047281237</v>
      </c>
      <c r="D81">
        <f t="shared" si="2"/>
        <v>3387.9891252954994</v>
      </c>
      <c r="E81">
        <f t="shared" si="3"/>
        <v>3093.662884160748</v>
      </c>
      <c r="F81">
        <f t="shared" si="0"/>
        <v>635.2266666666665</v>
      </c>
    </row>
    <row r="82" spans="2:6" ht="12.75">
      <c r="B82">
        <f t="shared" si="4"/>
        <v>0.03800000000000001</v>
      </c>
      <c r="C82">
        <f t="shared" si="1"/>
        <v>2922.57798189971</v>
      </c>
      <c r="D82">
        <f t="shared" si="2"/>
        <v>3057.757134994172</v>
      </c>
      <c r="E82">
        <f t="shared" si="3"/>
        <v>2787.3988288052474</v>
      </c>
      <c r="F82">
        <f t="shared" si="0"/>
        <v>626.8684210526314</v>
      </c>
    </row>
    <row r="83" spans="2:6" ht="12.75">
      <c r="B83">
        <f t="shared" si="4"/>
        <v>0.03850000000000001</v>
      </c>
      <c r="C83">
        <f t="shared" si="1"/>
        <v>2655.133665036256</v>
      </c>
      <c r="D83">
        <f t="shared" si="2"/>
        <v>2780.1336650362555</v>
      </c>
      <c r="E83">
        <f t="shared" si="3"/>
        <v>2530.133665036256</v>
      </c>
      <c r="F83">
        <f t="shared" si="0"/>
        <v>618.7272727272725</v>
      </c>
    </row>
    <row r="84" spans="2:6" ht="12.75">
      <c r="B84">
        <f t="shared" si="4"/>
        <v>0.039000000000000014</v>
      </c>
      <c r="C84">
        <f t="shared" si="1"/>
        <v>2427.661755037315</v>
      </c>
      <c r="D84">
        <f t="shared" si="2"/>
        <v>2543.908253636754</v>
      </c>
      <c r="E84">
        <f t="shared" si="3"/>
        <v>2311.415256437875</v>
      </c>
      <c r="F84">
        <f t="shared" si="0"/>
        <v>610.7948717948716</v>
      </c>
    </row>
    <row r="85" spans="2:6" ht="12.75">
      <c r="B85">
        <f t="shared" si="4"/>
        <v>0.039500000000000014</v>
      </c>
      <c r="C85">
        <f t="shared" si="1"/>
        <v>2232.1764492701896</v>
      </c>
      <c r="D85">
        <f t="shared" si="2"/>
        <v>2340.8151927256868</v>
      </c>
      <c r="E85">
        <f t="shared" si="3"/>
        <v>2123.5377058146923</v>
      </c>
      <c r="F85">
        <f t="shared" si="0"/>
        <v>603.0632911392403</v>
      </c>
    </row>
    <row r="86" spans="2:6" ht="12.75">
      <c r="B86">
        <f t="shared" si="4"/>
        <v>0.040000000000000015</v>
      </c>
      <c r="C86">
        <f t="shared" si="1"/>
        <v>2062.6627764127716</v>
      </c>
      <c r="D86">
        <f t="shared" si="2"/>
        <v>2164.628378378374</v>
      </c>
      <c r="E86">
        <f t="shared" si="3"/>
        <v>1960.6971744471696</v>
      </c>
      <c r="F86">
        <f t="shared" si="0"/>
        <v>595.5249999999999</v>
      </c>
    </row>
    <row r="87" spans="2:6" ht="12.75">
      <c r="B87">
        <f t="shared" si="4"/>
        <v>0.040500000000000015</v>
      </c>
      <c r="C87">
        <f t="shared" si="1"/>
        <v>1914.5056965401573</v>
      </c>
      <c r="D87">
        <f t="shared" si="2"/>
        <v>2010.570511354972</v>
      </c>
      <c r="E87">
        <f t="shared" si="3"/>
        <v>1818.4408817253425</v>
      </c>
      <c r="F87">
        <f t="shared" si="0"/>
        <v>588.1728395061726</v>
      </c>
    </row>
    <row r="88" spans="2:6" ht="12.75">
      <c r="B88">
        <f t="shared" si="4"/>
        <v>0.041000000000000016</v>
      </c>
      <c r="C88">
        <f t="shared" si="1"/>
        <v>1784.1066391397185</v>
      </c>
      <c r="D88">
        <f t="shared" si="2"/>
        <v>1874.916267148471</v>
      </c>
      <c r="E88">
        <f t="shared" si="3"/>
        <v>1693.297011130966</v>
      </c>
      <c r="F88">
        <f t="shared" si="0"/>
        <v>580.9999999999998</v>
      </c>
    </row>
    <row r="89" spans="2:6" ht="12.75">
      <c r="B89">
        <f t="shared" si="4"/>
        <v>0.041500000000000016</v>
      </c>
      <c r="C89">
        <f t="shared" si="1"/>
        <v>1668.619420942277</v>
      </c>
      <c r="D89">
        <f t="shared" si="2"/>
        <v>1754.7190060045173</v>
      </c>
      <c r="E89">
        <f t="shared" si="3"/>
        <v>1582.5198358800362</v>
      </c>
      <c r="F89">
        <f t="shared" si="0"/>
        <v>573.9999999999998</v>
      </c>
    </row>
    <row r="90" spans="2:6" ht="12.75">
      <c r="B90">
        <f t="shared" si="4"/>
        <v>0.042000000000000016</v>
      </c>
      <c r="C90">
        <f t="shared" si="1"/>
        <v>1565.7643333467481</v>
      </c>
      <c r="D90">
        <f t="shared" si="2"/>
        <v>1647.6183767392527</v>
      </c>
      <c r="E90">
        <f t="shared" si="3"/>
        <v>1483.9102899542431</v>
      </c>
      <c r="F90">
        <f t="shared" si="0"/>
        <v>567.1666666666665</v>
      </c>
    </row>
    <row r="91" spans="2:6" ht="12.75">
      <c r="B91">
        <f t="shared" si="4"/>
        <v>0.04250000000000002</v>
      </c>
      <c r="C91">
        <f t="shared" si="1"/>
        <v>1473.6946822072453</v>
      </c>
      <c r="D91">
        <f t="shared" si="2"/>
        <v>1551.7022010042376</v>
      </c>
      <c r="E91">
        <f t="shared" si="3"/>
        <v>1395.6871634102529</v>
      </c>
      <c r="F91">
        <f t="shared" si="0"/>
        <v>560.4941176470586</v>
      </c>
    </row>
    <row r="92" spans="2:6" ht="12.75">
      <c r="B92">
        <f t="shared" si="4"/>
        <v>0.04300000000000002</v>
      </c>
      <c r="C92">
        <f t="shared" si="1"/>
        <v>1390.89929730564</v>
      </c>
      <c r="D92">
        <f t="shared" si="2"/>
        <v>1465.405580968117</v>
      </c>
      <c r="E92">
        <f t="shared" si="3"/>
        <v>1316.393013643162</v>
      </c>
      <c r="F92">
        <f t="shared" si="0"/>
        <v>553.9767441860463</v>
      </c>
    </row>
    <row r="93" spans="2:6" ht="12.75">
      <c r="B93">
        <f t="shared" si="4"/>
        <v>0.04350000000000002</v>
      </c>
      <c r="C93">
        <f t="shared" si="1"/>
        <v>1316.1301932870488</v>
      </c>
      <c r="D93">
        <f t="shared" si="2"/>
        <v>1387.4360352114472</v>
      </c>
      <c r="E93">
        <f t="shared" si="3"/>
        <v>1244.8243513626503</v>
      </c>
      <c r="F93">
        <f t="shared" si="0"/>
        <v>547.6091954022986</v>
      </c>
    </row>
    <row r="94" spans="2:6" ht="12.75">
      <c r="B94">
        <f t="shared" si="4"/>
        <v>0.04400000000000002</v>
      </c>
      <c r="C94">
        <f t="shared" si="1"/>
        <v>1248.3481285825128</v>
      </c>
      <c r="D94">
        <f t="shared" si="2"/>
        <v>1316.7171565891026</v>
      </c>
      <c r="E94">
        <f t="shared" si="3"/>
        <v>1179.979100575923</v>
      </c>
      <c r="F94">
        <f t="shared" si="0"/>
        <v>541.3863636363634</v>
      </c>
    </row>
    <row r="95" spans="2:6" ht="12.75">
      <c r="B95">
        <f t="shared" si="4"/>
        <v>0.04450000000000002</v>
      </c>
      <c r="C95">
        <f t="shared" si="1"/>
        <v>1186.6811044667334</v>
      </c>
      <c r="D95">
        <f t="shared" si="2"/>
        <v>1252.3456614287586</v>
      </c>
      <c r="E95">
        <f t="shared" si="3"/>
        <v>1121.0165475047081</v>
      </c>
      <c r="F95">
        <f t="shared" si="0"/>
        <v>535.3033707865167</v>
      </c>
    </row>
    <row r="96" spans="2:6" ht="12.75">
      <c r="B96">
        <f t="shared" si="4"/>
        <v>0.04500000000000002</v>
      </c>
      <c r="C96">
        <f t="shared" si="1"/>
        <v>1130.392355826144</v>
      </c>
      <c r="D96">
        <f t="shared" si="2"/>
        <v>1193.5582614578025</v>
      </c>
      <c r="E96">
        <f t="shared" si="3"/>
        <v>1067.2264501944846</v>
      </c>
      <c r="F96">
        <f t="shared" si="0"/>
        <v>529.3555555555554</v>
      </c>
    </row>
    <row r="97" spans="2:6" ht="12.75">
      <c r="B97">
        <f t="shared" si="4"/>
        <v>0.04550000000000002</v>
      </c>
      <c r="C97">
        <f t="shared" si="1"/>
        <v>1078.8553966416407</v>
      </c>
      <c r="D97">
        <f t="shared" si="2"/>
        <v>1139.7058365243383</v>
      </c>
      <c r="E97">
        <f t="shared" si="3"/>
        <v>1018.0049567589427</v>
      </c>
      <c r="F97">
        <f t="shared" si="0"/>
        <v>523.5384615384613</v>
      </c>
    </row>
    <row r="98" spans="2:6" ht="12.75">
      <c r="B98">
        <f t="shared" si="4"/>
        <v>0.04600000000000002</v>
      </c>
      <c r="C98">
        <f t="shared" si="1"/>
        <v>1031.5343727189338</v>
      </c>
      <c r="D98">
        <f t="shared" si="2"/>
        <v>1090.2330997344923</v>
      </c>
      <c r="E98">
        <f t="shared" si="3"/>
        <v>972.8356457033751</v>
      </c>
      <c r="F98">
        <f t="shared" si="0"/>
        <v>517.8478260869563</v>
      </c>
    </row>
    <row r="99" spans="2:6" ht="12.75">
      <c r="B99">
        <f t="shared" si="4"/>
        <v>0.04650000000000002</v>
      </c>
      <c r="C99">
        <f t="shared" si="1"/>
        <v>987.9684517683255</v>
      </c>
      <c r="D99">
        <f t="shared" si="2"/>
        <v>1044.6624408393636</v>
      </c>
      <c r="E99">
        <f t="shared" si="3"/>
        <v>931.2744626972873</v>
      </c>
      <c r="F99">
        <f t="shared" si="0"/>
        <v>512.279569892473</v>
      </c>
    </row>
    <row r="100" spans="2:6" ht="12.75">
      <c r="B100">
        <f t="shared" si="4"/>
        <v>0.04700000000000002</v>
      </c>
      <c r="C100">
        <f t="shared" si="1"/>
        <v>947.7593165463953</v>
      </c>
      <c r="D100">
        <f t="shared" si="2"/>
        <v>1002.5809810113884</v>
      </c>
      <c r="E100">
        <f t="shared" si="3"/>
        <v>892.9376520814018</v>
      </c>
      <c r="F100">
        <f t="shared" si="0"/>
        <v>506.8297872340424</v>
      </c>
    </row>
    <row r="101" spans="2:6" ht="12.75">
      <c r="B101">
        <f t="shared" si="4"/>
        <v>0.04750000000000002</v>
      </c>
      <c r="C101">
        <f t="shared" si="1"/>
        <v>910.5610658089549</v>
      </c>
      <c r="D101">
        <f t="shared" si="2"/>
        <v>963.6301195173946</v>
      </c>
      <c r="E101">
        <f t="shared" si="3"/>
        <v>857.492012100515</v>
      </c>
      <c r="F101">
        <f t="shared" si="0"/>
        <v>501.49473684210506</v>
      </c>
    </row>
    <row r="102" spans="2:6" ht="12.75">
      <c r="B102">
        <f t="shared" si="4"/>
        <v>0.04800000000000002</v>
      </c>
      <c r="C102">
        <f t="shared" si="1"/>
        <v>876.072000206525</v>
      </c>
      <c r="D102">
        <f t="shared" si="2"/>
        <v>927.497031185459</v>
      </c>
      <c r="E102">
        <f t="shared" si="3"/>
        <v>824.6469692275905</v>
      </c>
      <c r="F102">
        <f t="shared" si="0"/>
        <v>496.27083333333314</v>
      </c>
    </row>
    <row r="103" spans="2:6" ht="12.75">
      <c r="B103">
        <f t="shared" si="4"/>
        <v>0.04850000000000002</v>
      </c>
      <c r="C103">
        <f t="shared" si="1"/>
        <v>844.0278960099565</v>
      </c>
      <c r="D103">
        <f t="shared" si="2"/>
        <v>893.9077037022641</v>
      </c>
      <c r="E103">
        <f t="shared" si="3"/>
        <v>794.1480883176487</v>
      </c>
      <c r="F103">
        <f t="shared" si="0"/>
        <v>491.15463917525756</v>
      </c>
    </row>
    <row r="104" spans="2:6" ht="12.75">
      <c r="B104">
        <f t="shared" si="4"/>
        <v>0.04900000000000002</v>
      </c>
      <c r="C104">
        <f t="shared" si="1"/>
        <v>814.1964622869591</v>
      </c>
      <c r="D104">
        <f t="shared" si="2"/>
        <v>862.6211997432017</v>
      </c>
      <c r="E104">
        <f t="shared" si="3"/>
        <v>765.7717248307163</v>
      </c>
      <c r="F104">
        <f t="shared" si="0"/>
        <v>486.14285714285694</v>
      </c>
    </row>
    <row r="105" spans="2:6" ht="12.75">
      <c r="B105">
        <f t="shared" si="4"/>
        <v>0.04950000000000002</v>
      </c>
      <c r="C105">
        <f t="shared" si="1"/>
        <v>786.3727462212299</v>
      </c>
      <c r="D105">
        <f t="shared" si="2"/>
        <v>833.424900416241</v>
      </c>
      <c r="E105">
        <f t="shared" si="3"/>
        <v>739.3205920262186</v>
      </c>
      <c r="F105">
        <f t="shared" si="0"/>
        <v>481.23232323232304</v>
      </c>
    </row>
    <row r="106" spans="2:6" ht="12.75">
      <c r="B106">
        <f t="shared" si="4"/>
        <v>0.050000000000000024</v>
      </c>
      <c r="C106">
        <f t="shared" si="1"/>
        <v>760.3753031973527</v>
      </c>
      <c r="D106">
        <f t="shared" si="2"/>
        <v>806.1305402425567</v>
      </c>
      <c r="E106">
        <f t="shared" si="3"/>
        <v>714.6200661521486</v>
      </c>
      <c r="F106">
        <f t="shared" si="0"/>
        <v>476.4199999999998</v>
      </c>
    </row>
    <row r="107" spans="2:6" ht="12.75">
      <c r="B107">
        <f t="shared" si="4"/>
        <v>0.050500000000000024</v>
      </c>
      <c r="C107">
        <f t="shared" si="1"/>
        <v>736.0429876646773</v>
      </c>
      <c r="D107">
        <f t="shared" si="2"/>
        <v>780.5708846603851</v>
      </c>
      <c r="E107">
        <f t="shared" si="3"/>
        <v>691.515090668969</v>
      </c>
      <c r="F107">
        <f t="shared" si="0"/>
        <v>471.7029702970295</v>
      </c>
    </row>
    <row r="108" spans="2:6" ht="12.75">
      <c r="B108">
        <f t="shared" si="4"/>
        <v>0.051000000000000024</v>
      </c>
      <c r="C108">
        <f t="shared" si="1"/>
        <v>713.2322509186837</v>
      </c>
      <c r="D108">
        <f t="shared" si="2"/>
        <v>756.5969322143993</v>
      </c>
      <c r="E108">
        <f t="shared" si="3"/>
        <v>669.8675696229678</v>
      </c>
      <c r="F108">
        <f t="shared" si="0"/>
        <v>467.07843137254883</v>
      </c>
    </row>
    <row r="109" spans="2:6" ht="12.75">
      <c r="B109">
        <f t="shared" si="4"/>
        <v>0.051500000000000025</v>
      </c>
      <c r="C109">
        <f t="shared" si="1"/>
        <v>691.8148551579471</v>
      </c>
      <c r="D109">
        <f t="shared" si="2"/>
        <v>734.0755476223054</v>
      </c>
      <c r="E109">
        <f t="shared" si="3"/>
        <v>649.5541626935886</v>
      </c>
      <c r="F109">
        <f t="shared" si="0"/>
        <v>462.5436893203882</v>
      </c>
    </row>
    <row r="110" spans="2:6" ht="12.75">
      <c r="B110">
        <f t="shared" si="4"/>
        <v>0.052000000000000025</v>
      </c>
      <c r="C110">
        <f t="shared" si="1"/>
        <v>671.6759312034684</v>
      </c>
      <c r="D110">
        <f t="shared" si="2"/>
        <v>712.887450567917</v>
      </c>
      <c r="E110">
        <f t="shared" si="3"/>
        <v>630.4644118390194</v>
      </c>
      <c r="F110">
        <f aca="true" t="shared" si="5" ref="F110:F173">0.083*T/(B110)</f>
        <v>458.09615384615364</v>
      </c>
    </row>
    <row r="111" spans="2:6" ht="12.75">
      <c r="B111">
        <f t="shared" si="4"/>
        <v>0.052500000000000026</v>
      </c>
      <c r="C111">
        <f aca="true" t="shared" si="6" ref="C111:C174">-(a/(B111)^2)+0.083*T/(B111-b)</f>
        <v>652.7123213626528</v>
      </c>
      <c r="D111">
        <f aca="true" t="shared" si="7" ref="D111:D174">-(a/(B111)^2)+0.083*(T+Delta_T)/(B111-b)</f>
        <v>692.9254996572263</v>
      </c>
      <c r="E111">
        <f aca="true" t="shared" si="8" ref="E111:E174">-(a/(B111)^2)+0.083*(T-Delta_T)/(B111-b)</f>
        <v>612.4991430680791</v>
      </c>
      <c r="F111">
        <f t="shared" si="5"/>
        <v>453.7333333333331</v>
      </c>
    </row>
    <row r="112" spans="2:6" ht="12.75">
      <c r="B112">
        <f aca="true" t="shared" si="9" ref="B112:B175">B111+Delta_v</f>
        <v>0.053000000000000026</v>
      </c>
      <c r="C112">
        <f t="shared" si="6"/>
        <v>634.8311600131076</v>
      </c>
      <c r="D112">
        <f t="shared" si="7"/>
        <v>674.0932224539777</v>
      </c>
      <c r="E112">
        <f t="shared" si="8"/>
        <v>595.5690975722371</v>
      </c>
      <c r="F112">
        <f t="shared" si="5"/>
        <v>449.45283018867906</v>
      </c>
    </row>
    <row r="113" spans="2:6" ht="12.75">
      <c r="B113">
        <f t="shared" si="9"/>
        <v>0.05350000000000003</v>
      </c>
      <c r="C113">
        <f t="shared" si="6"/>
        <v>617.948653265651</v>
      </c>
      <c r="D113">
        <f t="shared" si="7"/>
        <v>656.303551602065</v>
      </c>
      <c r="E113">
        <f t="shared" si="8"/>
        <v>579.5937549292369</v>
      </c>
      <c r="F113">
        <f t="shared" si="5"/>
        <v>445.25233644859793</v>
      </c>
    </row>
    <row r="114" spans="2:6" ht="12.75">
      <c r="B114">
        <f t="shared" si="9"/>
        <v>0.05400000000000003</v>
      </c>
      <c r="C114">
        <f t="shared" si="6"/>
        <v>601.9890260630995</v>
      </c>
      <c r="D114">
        <f t="shared" si="7"/>
        <v>639.4777342835147</v>
      </c>
      <c r="E114">
        <f t="shared" si="8"/>
        <v>564.5003178426838</v>
      </c>
      <c r="F114">
        <f t="shared" si="5"/>
        <v>441.12962962962945</v>
      </c>
    </row>
    <row r="115" spans="2:6" ht="12.75">
      <c r="B115">
        <f t="shared" si="9"/>
        <v>0.05450000000000003</v>
      </c>
      <c r="C115">
        <f t="shared" si="6"/>
        <v>586.8836106763084</v>
      </c>
      <c r="D115">
        <f t="shared" si="7"/>
        <v>623.5443880614674</v>
      </c>
      <c r="E115">
        <f t="shared" si="8"/>
        <v>550.2228332911494</v>
      </c>
      <c r="F115">
        <f t="shared" si="5"/>
        <v>437.08256880733927</v>
      </c>
    </row>
    <row r="116" spans="2:6" ht="12.75">
      <c r="B116">
        <f t="shared" si="9"/>
        <v>0.05500000000000003</v>
      </c>
      <c r="C116">
        <f t="shared" si="6"/>
        <v>572.5700550726078</v>
      </c>
      <c r="D116">
        <f t="shared" si="7"/>
        <v>608.4386808288739</v>
      </c>
      <c r="E116">
        <f t="shared" si="8"/>
        <v>536.7014293163418</v>
      </c>
      <c r="F116">
        <f t="shared" si="5"/>
        <v>433.1090909090907</v>
      </c>
    </row>
    <row r="117" spans="2:6" ht="12.75">
      <c r="B117">
        <f t="shared" si="9"/>
        <v>0.05550000000000003</v>
      </c>
      <c r="C117">
        <f t="shared" si="6"/>
        <v>558.9916332850885</v>
      </c>
      <c r="D117">
        <f t="shared" si="7"/>
        <v>594.1016163646146</v>
      </c>
      <c r="E117">
        <f t="shared" si="8"/>
        <v>523.8816502055622</v>
      </c>
      <c r="F117">
        <f t="shared" si="5"/>
        <v>429.20720720720703</v>
      </c>
    </row>
    <row r="118" spans="2:6" ht="12.75">
      <c r="B118">
        <f t="shared" si="9"/>
        <v>0.05600000000000003</v>
      </c>
      <c r="C118">
        <f t="shared" si="6"/>
        <v>546.0966428825045</v>
      </c>
      <c r="D118">
        <f t="shared" si="7"/>
        <v>580.479410073888</v>
      </c>
      <c r="E118">
        <f t="shared" si="8"/>
        <v>511.7138756911208</v>
      </c>
      <c r="F118">
        <f t="shared" si="5"/>
        <v>425.37499999999983</v>
      </c>
    </row>
    <row r="119" spans="2:6" ht="12.75">
      <c r="B119">
        <f t="shared" si="9"/>
        <v>0.05650000000000003</v>
      </c>
      <c r="C119">
        <f t="shared" si="6"/>
        <v>533.8378770673286</v>
      </c>
      <c r="D119">
        <f t="shared" si="7"/>
        <v>567.5229420023934</v>
      </c>
      <c r="E119">
        <f t="shared" si="8"/>
        <v>500.15281213226365</v>
      </c>
      <c r="F119">
        <f t="shared" si="5"/>
        <v>421.61061946902635</v>
      </c>
    </row>
    <row r="120" spans="2:6" ht="12.75">
      <c r="B120">
        <f t="shared" si="9"/>
        <v>0.05700000000000003</v>
      </c>
      <c r="C120">
        <f t="shared" si="6"/>
        <v>522.1721609219206</v>
      </c>
      <c r="D120">
        <f t="shared" si="7"/>
        <v>555.187276275938</v>
      </c>
      <c r="E120">
        <f t="shared" si="8"/>
        <v>489.1570455679031</v>
      </c>
      <c r="F120">
        <f t="shared" si="5"/>
        <v>417.9122807017542</v>
      </c>
    </row>
    <row r="121" spans="2:6" ht="12.75">
      <c r="B121">
        <f t="shared" si="9"/>
        <v>0.05750000000000003</v>
      </c>
      <c r="C121">
        <f t="shared" si="6"/>
        <v>511.05994296482584</v>
      </c>
      <c r="D121">
        <f t="shared" si="7"/>
        <v>543.4312378166197</v>
      </c>
      <c r="E121">
        <f t="shared" si="8"/>
        <v>478.6886481130317</v>
      </c>
      <c r="F121">
        <f t="shared" si="5"/>
        <v>414.27826086956503</v>
      </c>
    </row>
    <row r="122" spans="2:6" ht="12.75">
      <c r="B122">
        <f t="shared" si="9"/>
        <v>0.05800000000000003</v>
      </c>
      <c r="C122">
        <f t="shared" si="6"/>
        <v>500.4649345379807</v>
      </c>
      <c r="D122">
        <f t="shared" si="7"/>
        <v>532.2170385930685</v>
      </c>
      <c r="E122">
        <f t="shared" si="8"/>
        <v>468.7128304828927</v>
      </c>
      <c r="F122">
        <f t="shared" si="5"/>
        <v>410.70689655172396</v>
      </c>
    </row>
    <row r="123" spans="2:6" ht="12.75">
      <c r="B123">
        <f t="shared" si="9"/>
        <v>0.05850000000000003</v>
      </c>
      <c r="C123">
        <f t="shared" si="6"/>
        <v>490.3537906743029</v>
      </c>
      <c r="D123">
        <f t="shared" si="7"/>
        <v>521.509946830459</v>
      </c>
      <c r="E123">
        <f t="shared" si="8"/>
        <v>459.19763451814674</v>
      </c>
      <c r="F123">
        <f t="shared" si="5"/>
        <v>407.196581196581</v>
      </c>
    </row>
    <row r="124" spans="2:6" ht="12.75">
      <c r="B124">
        <f t="shared" si="9"/>
        <v>0.05900000000000003</v>
      </c>
      <c r="C124">
        <f t="shared" si="6"/>
        <v>480.69582703620847</v>
      </c>
      <c r="D124">
        <f t="shared" si="7"/>
        <v>511.27799358005507</v>
      </c>
      <c r="E124">
        <f t="shared" si="8"/>
        <v>450.11366049236176</v>
      </c>
      <c r="F124">
        <f t="shared" si="5"/>
        <v>403.7457627118642</v>
      </c>
    </row>
    <row r="125" spans="2:6" ht="12.75">
      <c r="B125">
        <f t="shared" si="9"/>
        <v>0.05950000000000003</v>
      </c>
      <c r="C125">
        <f t="shared" si="6"/>
        <v>471.46276830303026</v>
      </c>
      <c r="D125">
        <f t="shared" si="7"/>
        <v>501.491711863088</v>
      </c>
      <c r="E125">
        <f t="shared" si="8"/>
        <v>441.43382474297226</v>
      </c>
      <c r="F125">
        <f t="shared" si="5"/>
        <v>400.3529411764704</v>
      </c>
    </row>
    <row r="126" spans="2:6" ht="12.75">
      <c r="B126">
        <f t="shared" si="9"/>
        <v>0.06000000000000003</v>
      </c>
      <c r="C126">
        <f t="shared" si="6"/>
        <v>462.628524046434</v>
      </c>
      <c r="D126">
        <f t="shared" si="7"/>
        <v>492.1239042880828</v>
      </c>
      <c r="E126">
        <f t="shared" si="8"/>
        <v>433.13314380478505</v>
      </c>
      <c r="F126">
        <f t="shared" si="5"/>
        <v>397.0166666666665</v>
      </c>
    </row>
    <row r="127" spans="2:6" ht="12.75">
      <c r="B127">
        <f t="shared" si="9"/>
        <v>0.06050000000000003</v>
      </c>
      <c r="C127">
        <f t="shared" si="6"/>
        <v>454.16898868983094</v>
      </c>
      <c r="D127">
        <f t="shared" si="7"/>
        <v>483.1494356172051</v>
      </c>
      <c r="E127">
        <f t="shared" si="8"/>
        <v>425.18854176245657</v>
      </c>
      <c r="F127">
        <f t="shared" si="5"/>
        <v>393.7355371900825</v>
      </c>
    </row>
    <row r="128" spans="2:6" ht="12.75">
      <c r="B128">
        <f t="shared" si="9"/>
        <v>0.06100000000000003</v>
      </c>
      <c r="C128">
        <f t="shared" si="6"/>
        <v>446.06186261838707</v>
      </c>
      <c r="D128">
        <f t="shared" si="7"/>
        <v>474.5450472443307</v>
      </c>
      <c r="E128">
        <f t="shared" si="8"/>
        <v>417.5786779924433</v>
      </c>
      <c r="F128">
        <f t="shared" si="5"/>
        <v>390.50819672131126</v>
      </c>
    </row>
    <row r="129" spans="2:6" ht="12.75">
      <c r="B129">
        <f t="shared" si="9"/>
        <v>0.061500000000000034</v>
      </c>
      <c r="C129">
        <f t="shared" si="6"/>
        <v>438.2864919051082</v>
      </c>
      <c r="D129">
        <f t="shared" si="7"/>
        <v>466.2891909604388</v>
      </c>
      <c r="E129">
        <f t="shared" si="8"/>
        <v>410.2837928497775</v>
      </c>
      <c r="F129">
        <f t="shared" si="5"/>
        <v>387.33333333333314</v>
      </c>
    </row>
    <row r="130" spans="2:6" ht="12.75">
      <c r="B130">
        <f t="shared" si="9"/>
        <v>0.062000000000000034</v>
      </c>
      <c r="C130">
        <f t="shared" si="6"/>
        <v>430.8237244575604</v>
      </c>
      <c r="D130">
        <f t="shared" si="7"/>
        <v>458.3618797329418</v>
      </c>
      <c r="E130">
        <f t="shared" si="8"/>
        <v>403.28556918217885</v>
      </c>
      <c r="F130">
        <f t="shared" si="5"/>
        <v>384.20967741935465</v>
      </c>
    </row>
    <row r="131" spans="2:6" ht="12.75">
      <c r="B131">
        <f t="shared" si="9"/>
        <v>0.06250000000000003</v>
      </c>
      <c r="C131">
        <f t="shared" si="6"/>
        <v>423.6557806788508</v>
      </c>
      <c r="D131">
        <f t="shared" si="7"/>
        <v>450.74455352480385</v>
      </c>
      <c r="E131">
        <f t="shared" si="8"/>
        <v>396.5670078328978</v>
      </c>
      <c r="F131">
        <f t="shared" si="5"/>
        <v>381.13599999999985</v>
      </c>
    </row>
    <row r="132" spans="2:6" ht="12.75">
      <c r="B132">
        <f t="shared" si="9"/>
        <v>0.06300000000000003</v>
      </c>
      <c r="C132">
        <f t="shared" si="6"/>
        <v>416.76613698358784</v>
      </c>
      <c r="D132">
        <f t="shared" si="7"/>
        <v>443.41995843509704</v>
      </c>
      <c r="E132">
        <f t="shared" si="8"/>
        <v>390.1123155320784</v>
      </c>
      <c r="F132">
        <f t="shared" si="5"/>
        <v>378.111111111111</v>
      </c>
    </row>
    <row r="133" spans="2:6" ht="12.75">
      <c r="B133">
        <f t="shared" si="9"/>
        <v>0.06350000000000003</v>
      </c>
      <c r="C133">
        <f t="shared" si="6"/>
        <v>410.1394207213191</v>
      </c>
      <c r="D133">
        <f t="shared" si="7"/>
        <v>436.37203766190055</v>
      </c>
      <c r="E133">
        <f t="shared" si="8"/>
        <v>383.9068037807375</v>
      </c>
      <c r="F133">
        <f t="shared" si="5"/>
        <v>375.1338582677164</v>
      </c>
    </row>
    <row r="134" spans="2:6" ht="12.75">
      <c r="B134">
        <f t="shared" si="9"/>
        <v>0.06400000000000003</v>
      </c>
      <c r="C134">
        <f t="shared" si="6"/>
        <v>403.7613152419101</v>
      </c>
      <c r="D134">
        <f t="shared" si="7"/>
        <v>429.5858329768198</v>
      </c>
      <c r="E134">
        <f t="shared" si="8"/>
        <v>377.9367975070003</v>
      </c>
      <c r="F134">
        <f t="shared" si="5"/>
        <v>372.20312499999983</v>
      </c>
    </row>
    <row r="135" spans="2:6" ht="12.75">
      <c r="B135">
        <f t="shared" si="9"/>
        <v>0.06450000000000003</v>
      </c>
      <c r="C135">
        <f t="shared" si="6"/>
        <v>397.6184739940682</v>
      </c>
      <c r="D135">
        <f t="shared" si="7"/>
        <v>423.0473955626956</v>
      </c>
      <c r="E135">
        <f t="shared" si="8"/>
        <v>372.1895524254408</v>
      </c>
      <c r="F135">
        <f t="shared" si="5"/>
        <v>369.3178294573642</v>
      </c>
    </row>
    <row r="136" spans="2:6" ht="12.75">
      <c r="B136">
        <f t="shared" si="9"/>
        <v>0.06500000000000003</v>
      </c>
      <c r="C136">
        <f t="shared" si="6"/>
        <v>391.6984426835406</v>
      </c>
      <c r="D136">
        <f t="shared" si="7"/>
        <v>416.7437052061718</v>
      </c>
      <c r="E136">
        <f t="shared" si="8"/>
        <v>366.65318016090924</v>
      </c>
      <c r="F136">
        <f t="shared" si="5"/>
        <v>366.47692307692296</v>
      </c>
    </row>
    <row r="137" spans="2:6" ht="12.75">
      <c r="B137">
        <f t="shared" si="9"/>
        <v>0.06550000000000003</v>
      </c>
      <c r="C137">
        <f t="shared" si="6"/>
        <v>385.9895886346281</v>
      </c>
      <c r="D137">
        <f t="shared" si="7"/>
        <v>410.6625969580526</v>
      </c>
      <c r="E137">
        <f t="shared" si="8"/>
        <v>361.3165803112036</v>
      </c>
      <c r="F137">
        <f t="shared" si="5"/>
        <v>363.679389312977</v>
      </c>
    </row>
    <row r="138" spans="2:6" ht="12.75">
      <c r="B138">
        <f t="shared" si="9"/>
        <v>0.06600000000000003</v>
      </c>
      <c r="C138">
        <f t="shared" si="6"/>
        <v>380.48103660022474</v>
      </c>
      <c r="D138">
        <f t="shared" si="7"/>
        <v>404.7926944795451</v>
      </c>
      <c r="E138">
        <f t="shared" si="8"/>
        <v>356.16937872090426</v>
      </c>
      <c r="F138">
        <f t="shared" si="5"/>
        <v>360.92424242424227</v>
      </c>
    </row>
    <row r="139" spans="2:6" ht="12.75">
      <c r="B139">
        <f t="shared" si="9"/>
        <v>0.06650000000000003</v>
      </c>
      <c r="C139">
        <f t="shared" si="6"/>
        <v>375.1626103538724</v>
      </c>
      <c r="D139">
        <f t="shared" si="7"/>
        <v>399.1233493838954</v>
      </c>
      <c r="E139">
        <f t="shared" si="8"/>
        <v>351.2018713238492</v>
      </c>
      <c r="F139">
        <f t="shared" si="5"/>
        <v>358.2105263157893</v>
      </c>
    </row>
    <row r="140" spans="2:6" ht="12.75">
      <c r="B140">
        <f t="shared" si="9"/>
        <v>0.06700000000000003</v>
      </c>
      <c r="C140">
        <f t="shared" si="6"/>
        <v>370.0247794742169</v>
      </c>
      <c r="D140">
        <f t="shared" si="7"/>
        <v>393.64458596254923</v>
      </c>
      <c r="E140">
        <f t="shared" si="8"/>
        <v>346.4049729858845</v>
      </c>
      <c r="F140">
        <f t="shared" si="5"/>
        <v>355.5373134328357</v>
      </c>
    </row>
    <row r="141" spans="2:6" ht="12.75">
      <c r="B141">
        <f t="shared" si="9"/>
        <v>0.06750000000000003</v>
      </c>
      <c r="C141">
        <f t="shared" si="6"/>
        <v>365.0586107993513</v>
      </c>
      <c r="D141">
        <f t="shared" si="7"/>
        <v>388.3470507544579</v>
      </c>
      <c r="E141">
        <f t="shared" si="8"/>
        <v>341.7701708442446</v>
      </c>
      <c r="F141">
        <f t="shared" si="5"/>
        <v>352.90370370370357</v>
      </c>
    </row>
    <row r="142" spans="2:6" ht="12.75">
      <c r="B142">
        <f t="shared" si="9"/>
        <v>0.06800000000000003</v>
      </c>
      <c r="C142">
        <f t="shared" si="6"/>
        <v>360.2557240872192</v>
      </c>
      <c r="D142">
        <f t="shared" si="7"/>
        <v>383.22196647792197</v>
      </c>
      <c r="E142">
        <f t="shared" si="8"/>
        <v>337.28948169651636</v>
      </c>
      <c r="F142">
        <f t="shared" si="5"/>
        <v>350.3088235294116</v>
      </c>
    </row>
    <row r="143" spans="2:6" ht="12.75">
      <c r="B143">
        <f t="shared" si="9"/>
        <v>0.06850000000000003</v>
      </c>
      <c r="C143">
        <f t="shared" si="6"/>
        <v>355.60825146966044</v>
      </c>
      <c r="D143">
        <f t="shared" si="7"/>
        <v>378.2610898976079</v>
      </c>
      <c r="E143">
        <f t="shared" si="8"/>
        <v>332.95541304171275</v>
      </c>
      <c r="F143">
        <f t="shared" si="5"/>
        <v>347.7518248175181</v>
      </c>
    </row>
    <row r="144" spans="2:6" ht="12.75">
      <c r="B144">
        <f t="shared" si="9"/>
        <v>0.06900000000000003</v>
      </c>
      <c r="C144">
        <f t="shared" si="6"/>
        <v>351.1088003328061</v>
      </c>
      <c r="D144">
        <f t="shared" si="7"/>
        <v>373.4566732461071</v>
      </c>
      <c r="E144">
        <f t="shared" si="8"/>
        <v>328.7609274195051</v>
      </c>
      <c r="F144">
        <f t="shared" si="5"/>
        <v>345.2318840579709</v>
      </c>
    </row>
    <row r="145" spans="2:6" ht="12.75">
      <c r="B145">
        <f t="shared" si="9"/>
        <v>0.06950000000000003</v>
      </c>
      <c r="C145">
        <f t="shared" si="6"/>
        <v>346.75041929621136</v>
      </c>
      <c r="D145">
        <f t="shared" si="7"/>
        <v>368.80142886050453</v>
      </c>
      <c r="E145">
        <f t="shared" si="8"/>
        <v>324.69940973191797</v>
      </c>
      <c r="F145">
        <f t="shared" si="5"/>
        <v>342.74820143884875</v>
      </c>
    </row>
    <row r="146" spans="2:6" ht="12.75">
      <c r="B146">
        <f t="shared" si="9"/>
        <v>0.07000000000000003</v>
      </c>
      <c r="C146">
        <f t="shared" si="6"/>
        <v>342.5265669980627</v>
      </c>
      <c r="D146">
        <f t="shared" si="7"/>
        <v>364.28849673062695</v>
      </c>
      <c r="E146">
        <f t="shared" si="8"/>
        <v>320.7646372654985</v>
      </c>
      <c r="F146">
        <f t="shared" si="5"/>
        <v>340.29999999999984</v>
      </c>
    </row>
    <row r="147" spans="2:6" ht="12.75">
      <c r="B147">
        <f t="shared" si="9"/>
        <v>0.07050000000000003</v>
      </c>
      <c r="C147">
        <f t="shared" si="6"/>
        <v>338.4310834246373</v>
      </c>
      <c r="D147">
        <f t="shared" si="7"/>
        <v>359.9114146875772</v>
      </c>
      <c r="E147">
        <f t="shared" si="8"/>
        <v>316.95075216169727</v>
      </c>
      <c r="F147">
        <f t="shared" si="5"/>
        <v>337.88652482269487</v>
      </c>
    </row>
    <row r="148" spans="2:6" ht="12.75">
      <c r="B148">
        <f t="shared" si="9"/>
        <v>0.07100000000000004</v>
      </c>
      <c r="C148">
        <f t="shared" si="6"/>
        <v>334.45816354944105</v>
      </c>
      <c r="D148">
        <f t="shared" si="7"/>
        <v>355.6640909894001</v>
      </c>
      <c r="E148">
        <f t="shared" si="8"/>
        <v>313.2522361094819</v>
      </c>
      <c r="F148">
        <f t="shared" si="5"/>
        <v>335.507042253521</v>
      </c>
    </row>
    <row r="149" spans="2:6" ht="12.75">
      <c r="B149">
        <f t="shared" si="9"/>
        <v>0.07150000000000004</v>
      </c>
      <c r="C149">
        <f t="shared" si="6"/>
        <v>330.6023330715841</v>
      </c>
      <c r="D149">
        <f t="shared" si="7"/>
        <v>351.54077908571116</v>
      </c>
      <c r="E149">
        <f t="shared" si="8"/>
        <v>309.6638870574569</v>
      </c>
      <c r="F149">
        <f t="shared" si="5"/>
        <v>333.16083916083903</v>
      </c>
    </row>
    <row r="150" spans="2:6" ht="12.75">
      <c r="B150">
        <f t="shared" si="9"/>
        <v>0.07200000000000004</v>
      </c>
      <c r="C150">
        <f t="shared" si="6"/>
        <v>326.8584260643302</v>
      </c>
      <c r="D150">
        <f t="shared" si="7"/>
        <v>347.5360543652768</v>
      </c>
      <c r="E150">
        <f t="shared" si="8"/>
        <v>306.1807977633835</v>
      </c>
      <c r="F150">
        <f t="shared" si="5"/>
        <v>330.84722222222206</v>
      </c>
    </row>
    <row r="151" spans="2:6" ht="12.75">
      <c r="B151">
        <f t="shared" si="9"/>
        <v>0.07250000000000004</v>
      </c>
      <c r="C151">
        <f t="shared" si="6"/>
        <v>323.2215643637587</v>
      </c>
      <c r="D151">
        <f t="shared" si="7"/>
        <v>343.64479271021537</v>
      </c>
      <c r="E151">
        <f t="shared" si="8"/>
        <v>302.79833601730206</v>
      </c>
      <c r="F151">
        <f t="shared" si="5"/>
        <v>328.56551724137915</v>
      </c>
    </row>
    <row r="152" spans="2:6" ht="12.75">
      <c r="B152">
        <f t="shared" si="9"/>
        <v>0.07300000000000004</v>
      </c>
      <c r="C152">
        <f t="shared" si="6"/>
        <v>319.68713854435487</v>
      </c>
      <c r="D152">
        <f t="shared" si="7"/>
        <v>339.86215069797663</v>
      </c>
      <c r="E152">
        <f t="shared" si="8"/>
        <v>299.5121263907331</v>
      </c>
      <c r="F152">
        <f t="shared" si="5"/>
        <v>326.31506849315053</v>
      </c>
    </row>
    <row r="153" spans="2:6" ht="12.75">
      <c r="B153">
        <f t="shared" si="9"/>
        <v>0.07350000000000004</v>
      </c>
      <c r="C153">
        <f t="shared" si="6"/>
        <v>316.2507903433872</v>
      </c>
      <c r="D153">
        <f t="shared" si="7"/>
        <v>336.18354730784444</v>
      </c>
      <c r="E153">
        <f t="shared" si="8"/>
        <v>296.3180333789299</v>
      </c>
      <c r="F153">
        <f t="shared" si="5"/>
        <v>324.09523809523796</v>
      </c>
    </row>
    <row r="154" spans="2:6" ht="12.75">
      <c r="B154">
        <f t="shared" si="9"/>
        <v>0.07400000000000004</v>
      </c>
      <c r="C154">
        <f t="shared" si="6"/>
        <v>312.908396409339</v>
      </c>
      <c r="D154">
        <f t="shared" si="7"/>
        <v>332.6046470025995</v>
      </c>
      <c r="E154">
        <f t="shared" si="8"/>
        <v>293.2121458160785</v>
      </c>
      <c r="F154">
        <f t="shared" si="5"/>
        <v>321.90540540540525</v>
      </c>
    </row>
    <row r="155" spans="2:6" ht="12.75">
      <c r="B155">
        <f t="shared" si="9"/>
        <v>0.07450000000000004</v>
      </c>
      <c r="C155">
        <f t="shared" si="6"/>
        <v>309.65605326163393</v>
      </c>
      <c r="D155">
        <f t="shared" si="7"/>
        <v>329.121344068388</v>
      </c>
      <c r="E155">
        <f t="shared" si="8"/>
        <v>290.19076245487963</v>
      </c>
      <c r="F155">
        <f t="shared" si="5"/>
        <v>319.7449664429529</v>
      </c>
    </row>
    <row r="156" spans="2:6" ht="12.75">
      <c r="B156">
        <f t="shared" si="9"/>
        <v>0.07500000000000004</v>
      </c>
      <c r="C156">
        <f t="shared" si="6"/>
        <v>306.49006335960416</v>
      </c>
      <c r="D156">
        <f t="shared" si="7"/>
        <v>325.72974810693836</v>
      </c>
      <c r="E156">
        <f t="shared" si="8"/>
        <v>287.25037861226986</v>
      </c>
      <c r="F156">
        <f t="shared" si="5"/>
        <v>317.6133333333332</v>
      </c>
    </row>
    <row r="157" spans="2:6" ht="12.75">
      <c r="B157">
        <f t="shared" si="9"/>
        <v>0.07550000000000004</v>
      </c>
      <c r="C157">
        <f t="shared" si="6"/>
        <v>303.40692218823426</v>
      </c>
      <c r="D157">
        <f t="shared" si="7"/>
        <v>322.42617058420115</v>
      </c>
      <c r="E157">
        <f t="shared" si="8"/>
        <v>284.38767379226715</v>
      </c>
      <c r="F157">
        <f t="shared" si="5"/>
        <v>315.5099337748343</v>
      </c>
    </row>
    <row r="158" spans="2:6" ht="12.75">
      <c r="B158">
        <f t="shared" si="9"/>
        <v>0.07600000000000004</v>
      </c>
      <c r="C158">
        <f t="shared" si="6"/>
        <v>300.40330627680476</v>
      </c>
      <c r="D158">
        <f t="shared" si="7"/>
        <v>319.2071123483952</v>
      </c>
      <c r="E158">
        <f t="shared" si="8"/>
        <v>281.5995002052143</v>
      </c>
      <c r="F158">
        <f t="shared" si="5"/>
        <v>313.43421052631567</v>
      </c>
    </row>
    <row r="159" spans="2:6" ht="12.75">
      <c r="B159">
        <f t="shared" si="9"/>
        <v>0.07650000000000004</v>
      </c>
      <c r="C159">
        <f t="shared" si="6"/>
        <v>297.4760620742778</v>
      </c>
      <c r="D159">
        <f t="shared" si="7"/>
        <v>316.0692520384355</v>
      </c>
      <c r="E159">
        <f t="shared" si="8"/>
        <v>278.88287211012016</v>
      </c>
      <c r="F159">
        <f t="shared" si="5"/>
        <v>311.3856209150325</v>
      </c>
    </row>
    <row r="160" spans="2:6" ht="12.75">
      <c r="B160">
        <f t="shared" si="9"/>
        <v>0.07700000000000004</v>
      </c>
      <c r="C160">
        <f t="shared" si="6"/>
        <v>294.6221956121891</v>
      </c>
      <c r="D160">
        <f t="shared" si="7"/>
        <v>313.0094353109041</v>
      </c>
      <c r="E160">
        <f t="shared" si="8"/>
        <v>276.23495591347387</v>
      </c>
      <c r="F160">
        <f t="shared" si="5"/>
        <v>309.3636363636362</v>
      </c>
    </row>
    <row r="161" spans="2:6" ht="12.75">
      <c r="B161">
        <f t="shared" si="9"/>
        <v>0.07750000000000004</v>
      </c>
      <c r="C161">
        <f t="shared" si="6"/>
        <v>291.8388628920537</v>
      </c>
      <c r="D161">
        <f t="shared" si="7"/>
        <v>310.0246648201869</v>
      </c>
      <c r="E161">
        <f t="shared" si="8"/>
        <v>273.65306096392044</v>
      </c>
      <c r="F161">
        <f t="shared" si="5"/>
        <v>307.3677419354837</v>
      </c>
    </row>
    <row r="162" spans="2:6" ht="12.75">
      <c r="B162">
        <f t="shared" si="9"/>
        <v>0.07800000000000004</v>
      </c>
      <c r="C162">
        <f t="shared" si="6"/>
        <v>289.1233609399057</v>
      </c>
      <c r="D162">
        <f t="shared" si="7"/>
        <v>307.11209089222467</v>
      </c>
      <c r="E162">
        <f t="shared" si="8"/>
        <v>271.13463098758666</v>
      </c>
      <c r="F162">
        <f t="shared" si="5"/>
        <v>305.39743589743574</v>
      </c>
    </row>
    <row r="163" spans="2:6" ht="12.75">
      <c r="B163">
        <f t="shared" si="9"/>
        <v>0.07850000000000004</v>
      </c>
      <c r="C163">
        <f t="shared" si="6"/>
        <v>286.47311947565413</v>
      </c>
      <c r="D163">
        <f t="shared" si="7"/>
        <v>304.2690028375752</v>
      </c>
      <c r="E163">
        <f t="shared" si="8"/>
        <v>268.677236113733</v>
      </c>
      <c r="F163">
        <f t="shared" si="5"/>
        <v>303.4522292993629</v>
      </c>
    </row>
    <row r="164" spans="2:6" ht="12.75">
      <c r="B164">
        <f t="shared" si="9"/>
        <v>0.07900000000000004</v>
      </c>
      <c r="C164">
        <f t="shared" si="6"/>
        <v>283.88569314951405</v>
      </c>
      <c r="D164">
        <f t="shared" si="7"/>
        <v>301.4928208542233</v>
      </c>
      <c r="E164">
        <f t="shared" si="8"/>
        <v>266.2785654448046</v>
      </c>
      <c r="F164">
        <f t="shared" si="5"/>
        <v>301.53164556962014</v>
      </c>
    </row>
    <row r="165" spans="2:6" ht="12.75">
      <c r="B165">
        <f t="shared" si="9"/>
        <v>0.07950000000000004</v>
      </c>
      <c r="C165">
        <f t="shared" si="6"/>
        <v>281.3587543018984</v>
      </c>
      <c r="D165">
        <f t="shared" si="7"/>
        <v>298.7810884748622</v>
      </c>
      <c r="E165">
        <f t="shared" si="8"/>
        <v>263.93642012893446</v>
      </c>
      <c r="F165">
        <f t="shared" si="5"/>
        <v>299.635220125786</v>
      </c>
    </row>
    <row r="166" spans="2:6" ht="12.75">
      <c r="B166">
        <f t="shared" si="9"/>
        <v>0.08000000000000004</v>
      </c>
      <c r="C166">
        <f t="shared" si="6"/>
        <v>278.8900862068964</v>
      </c>
      <c r="D166">
        <f t="shared" si="7"/>
        <v>296.13146551724117</v>
      </c>
      <c r="E166">
        <f t="shared" si="8"/>
        <v>261.6487068965515</v>
      </c>
      <c r="F166">
        <f t="shared" si="5"/>
        <v>297.7624999999999</v>
      </c>
    </row>
    <row r="167" spans="2:6" ht="12.75">
      <c r="B167">
        <f t="shared" si="9"/>
        <v>0.08050000000000004</v>
      </c>
      <c r="C167">
        <f t="shared" si="6"/>
        <v>276.477576762846</v>
      </c>
      <c r="D167">
        <f t="shared" si="7"/>
        <v>293.5417214996881</v>
      </c>
      <c r="E167">
        <f t="shared" si="8"/>
        <v>259.41343202600393</v>
      </c>
      <c r="F167">
        <f t="shared" si="5"/>
        <v>295.9130434782607</v>
      </c>
    </row>
    <row r="168" spans="2:6" ht="12.75">
      <c r="B168">
        <f t="shared" si="9"/>
        <v>0.08100000000000004</v>
      </c>
      <c r="C168">
        <f t="shared" si="6"/>
        <v>274.1192125965787</v>
      </c>
      <c r="D168">
        <f t="shared" si="7"/>
        <v>291.00972948709557</v>
      </c>
      <c r="E168">
        <f t="shared" si="8"/>
        <v>257.2286957060618</v>
      </c>
      <c r="F168">
        <f t="shared" si="5"/>
        <v>294.08641975308626</v>
      </c>
    </row>
    <row r="169" spans="2:6" ht="12.75">
      <c r="B169">
        <f t="shared" si="9"/>
        <v>0.08150000000000004</v>
      </c>
      <c r="C169">
        <f t="shared" si="6"/>
        <v>271.81307355069475</v>
      </c>
      <c r="D169">
        <f t="shared" si="7"/>
        <v>288.5334603355456</v>
      </c>
      <c r="E169">
        <f t="shared" si="8"/>
        <v>255.09268676584378</v>
      </c>
      <c r="F169">
        <f t="shared" si="5"/>
        <v>292.2822085889569</v>
      </c>
    </row>
    <row r="170" spans="2:6" ht="12.75">
      <c r="B170">
        <f t="shared" si="9"/>
        <v>0.08200000000000005</v>
      </c>
      <c r="C170">
        <f t="shared" si="6"/>
        <v>269.5573275257594</v>
      </c>
      <c r="D170">
        <f t="shared" si="7"/>
        <v>286.1109773063736</v>
      </c>
      <c r="E170">
        <f t="shared" si="8"/>
        <v>253.00367774514507</v>
      </c>
      <c r="F170">
        <f t="shared" si="5"/>
        <v>290.4999999999999</v>
      </c>
    </row>
    <row r="171" spans="2:6" ht="12.75">
      <c r="B171">
        <f t="shared" si="9"/>
        <v>0.08250000000000005</v>
      </c>
      <c r="C171">
        <f t="shared" si="6"/>
        <v>267.3502256516042</v>
      </c>
      <c r="D171">
        <f t="shared" si="7"/>
        <v>283.7404310228522</v>
      </c>
      <c r="E171">
        <f t="shared" si="8"/>
        <v>250.96002028035616</v>
      </c>
      <c r="F171">
        <f t="shared" si="5"/>
        <v>288.7393939393938</v>
      </c>
    </row>
    <row r="172" spans="2:6" ht="12.75">
      <c r="B172">
        <f t="shared" si="9"/>
        <v>0.08300000000000005</v>
      </c>
      <c r="C172">
        <f t="shared" si="6"/>
        <v>265.19009776401276</v>
      </c>
      <c r="D172">
        <f t="shared" si="7"/>
        <v>281.4200547448496</v>
      </c>
      <c r="E172">
        <f t="shared" si="8"/>
        <v>248.9601407831758</v>
      </c>
      <c r="F172">
        <f t="shared" si="5"/>
        <v>286.9999999999999</v>
      </c>
    </row>
    <row r="173" spans="2:6" ht="12.75">
      <c r="B173">
        <f t="shared" si="9"/>
        <v>0.08350000000000005</v>
      </c>
      <c r="C173">
        <f t="shared" si="6"/>
        <v>263.0753481649713</v>
      </c>
      <c r="D173">
        <f t="shared" si="7"/>
        <v>279.14815993879006</v>
      </c>
      <c r="E173">
        <f t="shared" si="8"/>
        <v>247.00253639115252</v>
      </c>
      <c r="F173">
        <f t="shared" si="5"/>
        <v>285.28143712574837</v>
      </c>
    </row>
    <row r="174" spans="2:6" ht="12.75">
      <c r="B174">
        <f t="shared" si="9"/>
        <v>0.08400000000000005</v>
      </c>
      <c r="C174">
        <f t="shared" si="6"/>
        <v>261.0044516464045</v>
      </c>
      <c r="D174">
        <f t="shared" si="7"/>
        <v>276.9231321220469</v>
      </c>
      <c r="E174">
        <f t="shared" si="8"/>
        <v>245.08577117076194</v>
      </c>
      <c r="F174">
        <f aca="true" t="shared" si="10" ref="F174:F237">0.083*T/(B174)</f>
        <v>283.5833333333332</v>
      </c>
    </row>
    <row r="175" spans="2:6" ht="12.75">
      <c r="B175">
        <f t="shared" si="9"/>
        <v>0.08450000000000005</v>
      </c>
      <c r="C175">
        <f aca="true" t="shared" si="11" ref="C175:C238">-(a/(B175)^2)+0.083*T/(B175-b)</f>
        <v>258.9759497588959</v>
      </c>
      <c r="D175">
        <f aca="true" t="shared" si="12" ref="D175:D238">-(a/(B175)^2)+0.083*(T+Delta_T)/(B175-b)</f>
        <v>274.74342696254325</v>
      </c>
      <c r="E175">
        <f aca="true" t="shared" si="13" ref="E175:E238">-(a/(B175)^2)+0.083*(T-Delta_T)/(B175-b)</f>
        <v>243.20847255524845</v>
      </c>
      <c r="F175">
        <f t="shared" si="10"/>
        <v>281.90532544378686</v>
      </c>
    </row>
    <row r="176" spans="2:6" ht="12.75">
      <c r="B176">
        <f aca="true" t="shared" si="14" ref="B176:B239">B175+Delta_v</f>
        <v>0.08500000000000005</v>
      </c>
      <c r="C176">
        <f t="shared" si="11"/>
        <v>256.98844730834384</v>
      </c>
      <c r="D176">
        <f t="shared" si="12"/>
        <v>272.60756661583343</v>
      </c>
      <c r="E176">
        <f t="shared" si="13"/>
        <v>241.36932800085413</v>
      </c>
      <c r="F176">
        <f t="shared" si="10"/>
        <v>280.24705882352924</v>
      </c>
    </row>
    <row r="177" spans="2:6" ht="12.75">
      <c r="B177">
        <f t="shared" si="14"/>
        <v>0.08550000000000005</v>
      </c>
      <c r="C177">
        <f t="shared" si="11"/>
        <v>255.0406090648208</v>
      </c>
      <c r="D177">
        <f t="shared" si="12"/>
        <v>270.51413628331443</v>
      </c>
      <c r="E177">
        <f t="shared" si="13"/>
        <v>239.5670818463271</v>
      </c>
      <c r="F177">
        <f t="shared" si="10"/>
        <v>278.60818713450277</v>
      </c>
    </row>
    <row r="178" spans="2:6" ht="12.75">
      <c r="B178">
        <f t="shared" si="14"/>
        <v>0.08600000000000005</v>
      </c>
      <c r="C178">
        <f t="shared" si="11"/>
        <v>253.1311566691166</v>
      </c>
      <c r="D178">
        <f t="shared" si="12"/>
        <v>268.4617809764679</v>
      </c>
      <c r="E178">
        <f t="shared" si="13"/>
        <v>237.80053236176525</v>
      </c>
      <c r="F178">
        <f t="shared" si="10"/>
        <v>276.98837209302314</v>
      </c>
    </row>
    <row r="179" spans="2:6" ht="12.75">
      <c r="B179">
        <f t="shared" si="14"/>
        <v>0.08650000000000005</v>
      </c>
      <c r="C179">
        <f t="shared" si="11"/>
        <v>251.2588657235495</v>
      </c>
      <c r="D179">
        <f t="shared" si="12"/>
        <v>266.4492024731834</v>
      </c>
      <c r="E179">
        <f t="shared" si="13"/>
        <v>236.06852897391548</v>
      </c>
      <c r="F179">
        <f t="shared" si="10"/>
        <v>275.3872832369941</v>
      </c>
    </row>
    <row r="180" spans="2:6" ht="12.75">
      <c r="B180">
        <f t="shared" si="14"/>
        <v>0.08700000000000005</v>
      </c>
      <c r="C180">
        <f t="shared" si="11"/>
        <v>249.42256305464505</v>
      </c>
      <c r="D180">
        <f t="shared" si="12"/>
        <v>264.47515645326666</v>
      </c>
      <c r="E180">
        <f t="shared" si="13"/>
        <v>234.3699696560233</v>
      </c>
      <c r="F180">
        <f t="shared" si="10"/>
        <v>273.8045977011493</v>
      </c>
    </row>
    <row r="181" spans="2:6" ht="12.75">
      <c r="B181">
        <f t="shared" si="14"/>
        <v>0.08750000000000005</v>
      </c>
      <c r="C181">
        <f t="shared" si="11"/>
        <v>247.6211241362108</v>
      </c>
      <c r="D181">
        <f t="shared" si="12"/>
        <v>262.53844980119993</v>
      </c>
      <c r="E181">
        <f t="shared" si="13"/>
        <v>232.70379847122152</v>
      </c>
      <c r="F181">
        <f t="shared" si="10"/>
        <v>272.23999999999984</v>
      </c>
    </row>
    <row r="182" spans="2:6" ht="12.75">
      <c r="B182">
        <f t="shared" si="14"/>
        <v>0.08800000000000005</v>
      </c>
      <c r="C182">
        <f t="shared" si="11"/>
        <v>245.85347066218733</v>
      </c>
      <c r="D182">
        <f t="shared" si="12"/>
        <v>260.63793806510853</v>
      </c>
      <c r="E182">
        <f t="shared" si="13"/>
        <v>231.06900325926605</v>
      </c>
      <c r="F182">
        <f t="shared" si="10"/>
        <v>270.6931818181817</v>
      </c>
    </row>
    <row r="183" spans="2:6" ht="12.75">
      <c r="B183">
        <f t="shared" si="14"/>
        <v>0.08850000000000005</v>
      </c>
      <c r="C183">
        <f t="shared" si="11"/>
        <v>244.11856825944</v>
      </c>
      <c r="D183">
        <f t="shared" si="12"/>
        <v>258.7725230616998</v>
      </c>
      <c r="E183">
        <f t="shared" si="13"/>
        <v>229.46461345718012</v>
      </c>
      <c r="F183">
        <f t="shared" si="10"/>
        <v>269.1638418079095</v>
      </c>
    </row>
    <row r="184" spans="2:6" ht="12.75">
      <c r="B184">
        <f t="shared" si="14"/>
        <v>0.08900000000000005</v>
      </c>
      <c r="C184">
        <f t="shared" si="11"/>
        <v>242.415424331373</v>
      </c>
      <c r="D184">
        <f t="shared" si="12"/>
        <v>256.94115061768724</v>
      </c>
      <c r="E184">
        <f t="shared" si="13"/>
        <v>227.88969804505865</v>
      </c>
      <c r="F184">
        <f t="shared" si="10"/>
        <v>267.6516853932583</v>
      </c>
    </row>
    <row r="185" spans="2:6" ht="12.75">
      <c r="B185">
        <f t="shared" si="14"/>
        <v>0.08950000000000005</v>
      </c>
      <c r="C185">
        <f t="shared" si="11"/>
        <v>240.74308602391167</v>
      </c>
      <c r="D185">
        <f t="shared" si="12"/>
        <v>255.1428084389012</v>
      </c>
      <c r="E185">
        <f t="shared" si="13"/>
        <v>226.34336360892203</v>
      </c>
      <c r="F185">
        <f t="shared" si="10"/>
        <v>266.15642458100547</v>
      </c>
    </row>
    <row r="186" spans="2:6" ht="12.75">
      <c r="B186">
        <f t="shared" si="14"/>
        <v>0.09000000000000005</v>
      </c>
      <c r="C186">
        <f t="shared" si="11"/>
        <v>239.10063830600453</v>
      </c>
      <c r="D186">
        <f t="shared" si="12"/>
        <v>253.37652409891817</v>
      </c>
      <c r="E186">
        <f t="shared" si="13"/>
        <v>224.82475251309089</v>
      </c>
      <c r="F186">
        <f t="shared" si="10"/>
        <v>264.67777777777764</v>
      </c>
    </row>
    <row r="187" spans="2:6" ht="12.75">
      <c r="B187">
        <f t="shared" si="14"/>
        <v>0.09050000000000005</v>
      </c>
      <c r="C187">
        <f t="shared" si="11"/>
        <v>237.4872021573582</v>
      </c>
      <c r="D187">
        <f t="shared" si="12"/>
        <v>251.64136313962288</v>
      </c>
      <c r="E187">
        <f t="shared" si="13"/>
        <v>223.33304117509354</v>
      </c>
      <c r="F187">
        <f t="shared" si="10"/>
        <v>263.21546961325953</v>
      </c>
    </row>
    <row r="188" spans="2:6" ht="12.75">
      <c r="B188">
        <f t="shared" si="14"/>
        <v>0.09100000000000005</v>
      </c>
      <c r="C188">
        <f t="shared" si="11"/>
        <v>235.9019328566351</v>
      </c>
      <c r="D188">
        <f t="shared" si="12"/>
        <v>249.93642727665534</v>
      </c>
      <c r="E188">
        <f t="shared" si="13"/>
        <v>221.86743843661478</v>
      </c>
      <c r="F188">
        <f t="shared" si="10"/>
        <v>261.76923076923066</v>
      </c>
    </row>
    <row r="189" spans="2:6" ht="12.75">
      <c r="B189">
        <f t="shared" si="14"/>
        <v>0.09150000000000005</v>
      </c>
      <c r="C189">
        <f t="shared" si="11"/>
        <v>234.3440183638183</v>
      </c>
      <c r="D189">
        <f t="shared" si="12"/>
        <v>248.26085270318782</v>
      </c>
      <c r="E189">
        <f t="shared" si="13"/>
        <v>220.4271840244487</v>
      </c>
      <c r="F189">
        <f t="shared" si="10"/>
        <v>260.3387978142075</v>
      </c>
    </row>
    <row r="190" spans="2:6" ht="12.75">
      <c r="B190">
        <f t="shared" si="14"/>
        <v>0.09200000000000005</v>
      </c>
      <c r="C190">
        <f t="shared" si="11"/>
        <v>232.81267779088856</v>
      </c>
      <c r="D190">
        <f t="shared" si="12"/>
        <v>246.6138084859334</v>
      </c>
      <c r="E190">
        <f t="shared" si="13"/>
        <v>219.0115470958436</v>
      </c>
      <c r="F190">
        <f t="shared" si="10"/>
        <v>258.92391304347814</v>
      </c>
    </row>
    <row r="191" spans="2:6" ht="12.75">
      <c r="B191">
        <f t="shared" si="14"/>
        <v>0.09250000000000005</v>
      </c>
      <c r="C191">
        <f t="shared" si="11"/>
        <v>231.30715995536275</v>
      </c>
      <c r="D191">
        <f t="shared" si="12"/>
        <v>244.99449504771098</v>
      </c>
      <c r="E191">
        <f t="shared" si="13"/>
        <v>217.61982486301446</v>
      </c>
      <c r="F191">
        <f t="shared" si="10"/>
        <v>257.5243243243242</v>
      </c>
    </row>
    <row r="192" spans="2:6" ht="12.75">
      <c r="B192">
        <f t="shared" si="14"/>
        <v>0.09300000000000005</v>
      </c>
      <c r="C192">
        <f t="shared" si="11"/>
        <v>229.8267420116184</v>
      </c>
      <c r="D192">
        <f t="shared" si="12"/>
        <v>243.4021427312782</v>
      </c>
      <c r="E192">
        <f t="shared" si="13"/>
        <v>216.2513412919586</v>
      </c>
      <c r="F192">
        <f t="shared" si="10"/>
        <v>256.13978494623643</v>
      </c>
    </row>
    <row r="193" spans="2:6" ht="12.75">
      <c r="B193">
        <f t="shared" si="14"/>
        <v>0.09350000000000006</v>
      </c>
      <c r="C193">
        <f t="shared" si="11"/>
        <v>228.37072815527392</v>
      </c>
      <c r="D193">
        <f t="shared" si="12"/>
        <v>241.8360104395049</v>
      </c>
      <c r="E193">
        <f t="shared" si="13"/>
        <v>214.9054458710429</v>
      </c>
      <c r="F193">
        <f t="shared" si="10"/>
        <v>254.7700534759357</v>
      </c>
    </row>
    <row r="194" spans="2:6" ht="12.75">
      <c r="B194">
        <f t="shared" si="14"/>
        <v>0.09400000000000006</v>
      </c>
      <c r="C194">
        <f t="shared" si="11"/>
        <v>226.9384483962161</v>
      </c>
      <c r="D194">
        <f t="shared" si="12"/>
        <v>240.2953843472943</v>
      </c>
      <c r="E194">
        <f t="shared" si="13"/>
        <v>213.58151244513792</v>
      </c>
      <c r="F194">
        <f t="shared" si="10"/>
        <v>253.41489361702114</v>
      </c>
    </row>
    <row r="195" spans="2:6" ht="12.75">
      <c r="B195">
        <f t="shared" si="14"/>
        <v>0.09450000000000006</v>
      </c>
      <c r="C195">
        <f t="shared" si="11"/>
        <v>225.52925739616114</v>
      </c>
      <c r="D195">
        <f t="shared" si="12"/>
        <v>238.77957668096315</v>
      </c>
      <c r="E195">
        <f t="shared" si="13"/>
        <v>212.27893811135908</v>
      </c>
      <c r="F195">
        <f t="shared" si="10"/>
        <v>252.07407407407393</v>
      </c>
    </row>
    <row r="196" spans="2:6" ht="12.75">
      <c r="B196">
        <f t="shared" si="14"/>
        <v>0.09500000000000006</v>
      </c>
      <c r="C196">
        <f t="shared" si="11"/>
        <v>224.14253336691</v>
      </c>
      <c r="D196">
        <f t="shared" si="12"/>
        <v>237.2879245610816</v>
      </c>
      <c r="E196">
        <f t="shared" si="13"/>
        <v>210.99714217273825</v>
      </c>
      <c r="F196">
        <f t="shared" si="10"/>
        <v>250.7473684210525</v>
      </c>
    </row>
    <row r="197" spans="2:6" ht="12.75">
      <c r="B197">
        <f t="shared" si="14"/>
        <v>0.09550000000000006</v>
      </c>
      <c r="C197">
        <f t="shared" si="11"/>
        <v>222.7776770257149</v>
      </c>
      <c r="D197">
        <f t="shared" si="12"/>
        <v>235.81978890503606</v>
      </c>
      <c r="E197">
        <f t="shared" si="13"/>
        <v>209.73556514639372</v>
      </c>
      <c r="F197">
        <f t="shared" si="10"/>
        <v>249.43455497382186</v>
      </c>
    </row>
    <row r="198" spans="2:6" ht="12.75">
      <c r="B198">
        <f t="shared" si="14"/>
        <v>0.09600000000000006</v>
      </c>
      <c r="C198">
        <f t="shared" si="11"/>
        <v>221.43411060440692</v>
      </c>
      <c r="D198">
        <f t="shared" si="12"/>
        <v>234.3745533858225</v>
      </c>
      <c r="E198">
        <f t="shared" si="13"/>
        <v>208.49366782299123</v>
      </c>
      <c r="F198">
        <f t="shared" si="10"/>
        <v>248.13541666666654</v>
      </c>
    </row>
    <row r="199" spans="2:6" ht="12.75">
      <c r="B199">
        <f t="shared" si="14"/>
        <v>0.09650000000000006</v>
      </c>
      <c r="C199">
        <f t="shared" si="11"/>
        <v>220.11127690915472</v>
      </c>
      <c r="D199">
        <f t="shared" si="12"/>
        <v>232.95162344380813</v>
      </c>
      <c r="E199">
        <f t="shared" si="13"/>
        <v>207.27093037450126</v>
      </c>
      <c r="F199">
        <f t="shared" si="10"/>
        <v>246.84974093264236</v>
      </c>
    </row>
    <row r="200" spans="2:6" ht="12.75">
      <c r="B200">
        <f t="shared" si="14"/>
        <v>0.09700000000000006</v>
      </c>
      <c r="C200">
        <f t="shared" si="11"/>
        <v>218.808638427928</v>
      </c>
      <c r="D200">
        <f t="shared" si="12"/>
        <v>231.55042534840695</v>
      </c>
      <c r="E200">
        <f t="shared" si="13"/>
        <v>206.06685150744906</v>
      </c>
      <c r="F200">
        <f t="shared" si="10"/>
        <v>245.57731958762872</v>
      </c>
    </row>
    <row r="201" spans="2:6" ht="12.75">
      <c r="B201">
        <f t="shared" si="14"/>
        <v>0.09750000000000006</v>
      </c>
      <c r="C201">
        <f t="shared" si="11"/>
        <v>217.52567648292572</v>
      </c>
      <c r="D201">
        <f t="shared" si="12"/>
        <v>230.17040530681354</v>
      </c>
      <c r="E201">
        <f t="shared" si="13"/>
        <v>204.8809476590378</v>
      </c>
      <c r="F201">
        <f t="shared" si="10"/>
        <v>244.31794871794858</v>
      </c>
    </row>
    <row r="202" spans="2:6" ht="12.75">
      <c r="B202">
        <f t="shared" si="14"/>
        <v>0.09800000000000006</v>
      </c>
      <c r="C202">
        <f t="shared" si="11"/>
        <v>216.26189042540597</v>
      </c>
      <c r="D202">
        <f t="shared" si="12"/>
        <v>228.81102861712048</v>
      </c>
      <c r="E202">
        <f t="shared" si="13"/>
        <v>203.71275223369145</v>
      </c>
      <c r="F202">
        <f t="shared" si="10"/>
        <v>243.07142857142844</v>
      </c>
    </row>
    <row r="203" spans="2:6" ht="12.75">
      <c r="B203">
        <f t="shared" si="14"/>
        <v>0.09850000000000006</v>
      </c>
      <c r="C203">
        <f t="shared" si="11"/>
        <v>215.016796870517</v>
      </c>
      <c r="D203">
        <f t="shared" si="12"/>
        <v>227.47177886331406</v>
      </c>
      <c r="E203">
        <f t="shared" si="13"/>
        <v>202.56181487771988</v>
      </c>
      <c r="F203">
        <f t="shared" si="10"/>
        <v>241.83756345177653</v>
      </c>
    </row>
    <row r="204" spans="2:6" ht="12.75">
      <c r="B204">
        <f t="shared" si="14"/>
        <v>0.09900000000000006</v>
      </c>
      <c r="C204">
        <f t="shared" si="11"/>
        <v>213.78992896987847</v>
      </c>
      <c r="D204">
        <f t="shared" si="12"/>
        <v>226.15215714980098</v>
      </c>
      <c r="E204">
        <f t="shared" si="13"/>
        <v>201.4277007899559</v>
      </c>
      <c r="F204">
        <f t="shared" si="10"/>
        <v>240.6161616161615</v>
      </c>
    </row>
    <row r="205" spans="2:6" ht="12.75">
      <c r="B205">
        <f t="shared" si="14"/>
        <v>0.09950000000000006</v>
      </c>
      <c r="C205">
        <f t="shared" si="11"/>
        <v>212.58083571980583</v>
      </c>
      <c r="D205">
        <f t="shared" si="12"/>
        <v>224.85168137326528</v>
      </c>
      <c r="E205">
        <f t="shared" si="13"/>
        <v>200.30999006634633</v>
      </c>
      <c r="F205">
        <f t="shared" si="10"/>
        <v>239.40703517587926</v>
      </c>
    </row>
    <row r="206" spans="2:6" ht="12.75">
      <c r="B206">
        <f t="shared" si="14"/>
        <v>0.10000000000000006</v>
      </c>
      <c r="C206">
        <f t="shared" si="11"/>
        <v>211.3890813031992</v>
      </c>
      <c r="D206">
        <f t="shared" si="12"/>
        <v>223.56988552979146</v>
      </c>
      <c r="E206">
        <f t="shared" si="13"/>
        <v>199.20827707660686</v>
      </c>
      <c r="F206">
        <f t="shared" si="10"/>
        <v>238.20999999999987</v>
      </c>
    </row>
    <row r="207" spans="2:6" ht="12.75">
      <c r="B207">
        <f t="shared" si="14"/>
        <v>0.10050000000000006</v>
      </c>
      <c r="C207">
        <f t="shared" si="11"/>
        <v>210.21424446324187</v>
      </c>
      <c r="D207">
        <f t="shared" si="12"/>
        <v>222.30631905531646</v>
      </c>
      <c r="E207">
        <f t="shared" si="13"/>
        <v>198.12216987116727</v>
      </c>
      <c r="F207">
        <f t="shared" si="10"/>
        <v>237.02487562189043</v>
      </c>
    </row>
    <row r="208" spans="2:6" ht="12.75">
      <c r="B208">
        <f t="shared" si="14"/>
        <v>0.10100000000000006</v>
      </c>
      <c r="C208">
        <f t="shared" si="11"/>
        <v>209.05591790716736</v>
      </c>
      <c r="D208">
        <f t="shared" si="12"/>
        <v>221.06054619759252</v>
      </c>
      <c r="E208">
        <f t="shared" si="13"/>
        <v>197.05128961674208</v>
      </c>
      <c r="F208">
        <f t="shared" si="10"/>
        <v>235.8514851485147</v>
      </c>
    </row>
    <row r="209" spans="2:6" ht="12.75">
      <c r="B209">
        <f t="shared" si="14"/>
        <v>0.10150000000000006</v>
      </c>
      <c r="C209">
        <f t="shared" si="11"/>
        <v>207.9137077384585</v>
      </c>
      <c r="D209">
        <f t="shared" si="12"/>
        <v>219.832145417953</v>
      </c>
      <c r="E209">
        <f t="shared" si="13"/>
        <v>195.99527005896394</v>
      </c>
      <c r="F209">
        <f t="shared" si="10"/>
        <v>234.68965517241367</v>
      </c>
    </row>
    <row r="210" spans="2:6" ht="12.75">
      <c r="B210">
        <f t="shared" si="14"/>
        <v>0.10200000000000006</v>
      </c>
      <c r="C210">
        <f t="shared" si="11"/>
        <v>206.7872329159442</v>
      </c>
      <c r="D210">
        <f t="shared" si="12"/>
        <v>218.6207088212764</v>
      </c>
      <c r="E210">
        <f t="shared" si="13"/>
        <v>194.953757010612</v>
      </c>
      <c r="F210">
        <f t="shared" si="10"/>
        <v>233.5392156862744</v>
      </c>
    </row>
    <row r="211" spans="2:6" ht="12.75">
      <c r="B211">
        <f t="shared" si="14"/>
        <v>0.10250000000000006</v>
      </c>
      <c r="C211">
        <f t="shared" si="11"/>
        <v>205.6761247383486</v>
      </c>
      <c r="D211">
        <f t="shared" si="12"/>
        <v>217.42584161264077</v>
      </c>
      <c r="E211">
        <f t="shared" si="13"/>
        <v>193.92640786405642</v>
      </c>
      <c r="F211">
        <f t="shared" si="10"/>
        <v>232.39999999999986</v>
      </c>
    </row>
    <row r="212" spans="2:6" ht="12.75">
      <c r="B212">
        <f t="shared" si="14"/>
        <v>0.10300000000000006</v>
      </c>
      <c r="C212">
        <f t="shared" si="11"/>
        <v>204.5800263529357</v>
      </c>
      <c r="D212">
        <f t="shared" si="12"/>
        <v>216.24716157924996</v>
      </c>
      <c r="E212">
        <f t="shared" si="13"/>
        <v>192.9128911266214</v>
      </c>
      <c r="F212">
        <f t="shared" si="10"/>
        <v>231.27184466019403</v>
      </c>
    </row>
    <row r="213" spans="2:6" ht="12.75">
      <c r="B213">
        <f t="shared" si="14"/>
        <v>0.10350000000000006</v>
      </c>
      <c r="C213">
        <f t="shared" si="11"/>
        <v>203.49859228697326</v>
      </c>
      <c r="D213">
        <f t="shared" si="12"/>
        <v>215.08429859629766</v>
      </c>
      <c r="E213">
        <f t="shared" si="13"/>
        <v>191.91288597764887</v>
      </c>
      <c r="F213">
        <f t="shared" si="10"/>
        <v>230.15458937198053</v>
      </c>
    </row>
    <row r="214" spans="2:6" ht="12.75">
      <c r="B214">
        <f t="shared" si="14"/>
        <v>0.10400000000000006</v>
      </c>
      <c r="C214">
        <f t="shared" si="11"/>
        <v>202.43148800081354</v>
      </c>
      <c r="D214">
        <f t="shared" si="12"/>
        <v>213.93689415551273</v>
      </c>
      <c r="E214">
        <f t="shared" si="13"/>
        <v>190.92608184611436</v>
      </c>
      <c r="F214">
        <f t="shared" si="10"/>
        <v>229.0480769230768</v>
      </c>
    </row>
    <row r="215" spans="2:6" ht="12.75">
      <c r="B215">
        <f t="shared" si="14"/>
        <v>0.10450000000000007</v>
      </c>
      <c r="C215">
        <f t="shared" si="11"/>
        <v>201.37838946146093</v>
      </c>
      <c r="D215">
        <f t="shared" si="12"/>
        <v>212.80460091520536</v>
      </c>
      <c r="E215">
        <f t="shared" si="13"/>
        <v>189.95217800771644</v>
      </c>
      <c r="F215">
        <f t="shared" si="10"/>
        <v>227.95215311004773</v>
      </c>
    </row>
    <row r="216" spans="2:6" ht="12.75">
      <c r="B216">
        <f t="shared" si="14"/>
        <v>0.10500000000000007</v>
      </c>
      <c r="C216">
        <f t="shared" si="11"/>
        <v>200.33898273556062</v>
      </c>
      <c r="D216">
        <f t="shared" si="12"/>
        <v>211.68708227069865</v>
      </c>
      <c r="E216">
        <f t="shared" si="13"/>
        <v>188.99088320042253</v>
      </c>
      <c r="F216">
        <f t="shared" si="10"/>
        <v>226.86666666666653</v>
      </c>
    </row>
    <row r="217" spans="2:6" ht="12.75">
      <c r="B217">
        <f t="shared" si="14"/>
        <v>0.10550000000000007</v>
      </c>
      <c r="C217">
        <f t="shared" si="11"/>
        <v>199.31296360080586</v>
      </c>
      <c r="D217">
        <f t="shared" si="12"/>
        <v>210.58401194409748</v>
      </c>
      <c r="E217">
        <f t="shared" si="13"/>
        <v>188.04191525751412</v>
      </c>
      <c r="F217">
        <f t="shared" si="10"/>
        <v>225.79146919431267</v>
      </c>
    </row>
    <row r="218" spans="2:6" ht="12.75">
      <c r="B218">
        <f t="shared" si="14"/>
        <v>0.10600000000000007</v>
      </c>
      <c r="C218">
        <f t="shared" si="11"/>
        <v>198.30003717481748</v>
      </c>
      <c r="D218">
        <f t="shared" si="12"/>
        <v>209.4950735924058</v>
      </c>
      <c r="E218">
        <f t="shared" si="13"/>
        <v>187.1050007572291</v>
      </c>
      <c r="F218">
        <f t="shared" si="10"/>
        <v>224.7264150943395</v>
      </c>
    </row>
    <row r="219" spans="2:6" ht="12.75">
      <c r="B219">
        <f t="shared" si="14"/>
        <v>0.10650000000000007</v>
      </c>
      <c r="C219">
        <f t="shared" si="11"/>
        <v>197.29991756060457</v>
      </c>
      <c r="D219">
        <f t="shared" si="12"/>
        <v>208.41996043305898</v>
      </c>
      <c r="E219">
        <f t="shared" si="13"/>
        <v>186.1798746881501</v>
      </c>
      <c r="F219">
        <f t="shared" si="10"/>
        <v>223.67136150234728</v>
      </c>
    </row>
    <row r="220" spans="2:6" ht="12.75">
      <c r="B220">
        <f t="shared" si="14"/>
        <v>0.10700000000000007</v>
      </c>
      <c r="C220">
        <f t="shared" si="11"/>
        <v>196.31232750776581</v>
      </c>
      <c r="D220">
        <f t="shared" si="12"/>
        <v>207.3583748859931</v>
      </c>
      <c r="E220">
        <f t="shared" si="13"/>
        <v>185.26628012953847</v>
      </c>
      <c r="F220">
        <f t="shared" si="10"/>
        <v>222.62616822429894</v>
      </c>
    </row>
    <row r="221" spans="2:6" ht="12.75">
      <c r="B221">
        <f t="shared" si="14"/>
        <v>0.10750000000000007</v>
      </c>
      <c r="C221">
        <f t="shared" si="11"/>
        <v>195.33699808863759</v>
      </c>
      <c r="D221">
        <f t="shared" si="12"/>
        <v>206.31002823141915</v>
      </c>
      <c r="E221">
        <f t="shared" si="13"/>
        <v>184.36396794585596</v>
      </c>
      <c r="F221">
        <f t="shared" si="10"/>
        <v>221.5906976744185</v>
      </c>
    </row>
    <row r="222" spans="2:6" ht="12.75">
      <c r="B222">
        <f t="shared" si="14"/>
        <v>0.10800000000000007</v>
      </c>
      <c r="C222">
        <f t="shared" si="11"/>
        <v>194.37366838864068</v>
      </c>
      <c r="D222">
        <f t="shared" si="12"/>
        <v>205.27464028252035</v>
      </c>
      <c r="E222">
        <f t="shared" si="13"/>
        <v>183.472696494761</v>
      </c>
      <c r="F222">
        <f t="shared" si="10"/>
        <v>220.5648148148147</v>
      </c>
    </row>
    <row r="223" spans="2:6" ht="12.75">
      <c r="B223">
        <f t="shared" si="14"/>
        <v>0.10850000000000007</v>
      </c>
      <c r="C223">
        <f t="shared" si="11"/>
        <v>193.42208521011884</v>
      </c>
      <c r="D223">
        <f t="shared" si="12"/>
        <v>204.25193907233177</v>
      </c>
      <c r="E223">
        <f t="shared" si="13"/>
        <v>182.59223134790585</v>
      </c>
      <c r="F223">
        <f t="shared" si="10"/>
        <v>219.54838709677406</v>
      </c>
    </row>
    <row r="224" spans="2:6" ht="12.75">
      <c r="B224">
        <f t="shared" si="14"/>
        <v>0.10900000000000007</v>
      </c>
      <c r="C224">
        <f t="shared" si="11"/>
        <v>192.4820027890005</v>
      </c>
      <c r="D224">
        <f t="shared" si="12"/>
        <v>203.24166055410285</v>
      </c>
      <c r="E224">
        <f t="shared" si="13"/>
        <v>181.72234502389807</v>
      </c>
      <c r="F224">
        <f t="shared" si="10"/>
        <v>218.5412844036696</v>
      </c>
    </row>
    <row r="225" spans="2:6" ht="12.75">
      <c r="B225">
        <f t="shared" si="14"/>
        <v>0.10950000000000007</v>
      </c>
      <c r="C225">
        <f t="shared" si="11"/>
        <v>191.55318252365458</v>
      </c>
      <c r="D225">
        <f t="shared" si="12"/>
        <v>202.24354831448397</v>
      </c>
      <c r="E225">
        <f t="shared" si="13"/>
        <v>180.86281673282508</v>
      </c>
      <c r="F225">
        <f t="shared" si="10"/>
        <v>217.54337899543367</v>
      </c>
    </row>
    <row r="226" spans="2:6" ht="12.75">
      <c r="B226">
        <f t="shared" si="14"/>
        <v>0.11000000000000007</v>
      </c>
      <c r="C226">
        <f t="shared" si="11"/>
        <v>190.63539271534233</v>
      </c>
      <c r="D226">
        <f t="shared" si="12"/>
        <v>201.2573532989103</v>
      </c>
      <c r="E226">
        <f t="shared" si="13"/>
        <v>180.01343213177438</v>
      </c>
      <c r="F226">
        <f t="shared" si="10"/>
        <v>216.55454545454532</v>
      </c>
    </row>
    <row r="227" spans="2:6" ht="12.75">
      <c r="B227">
        <f t="shared" si="14"/>
        <v>0.11050000000000007</v>
      </c>
      <c r="C227">
        <f t="shared" si="11"/>
        <v>189.72840831970314</v>
      </c>
      <c r="D227">
        <f t="shared" si="12"/>
        <v>200.28283354859423</v>
      </c>
      <c r="E227">
        <f t="shared" si="13"/>
        <v>179.173983090812</v>
      </c>
      <c r="F227">
        <f t="shared" si="10"/>
        <v>215.57466063348403</v>
      </c>
    </row>
    <row r="228" spans="2:6" ht="12.75">
      <c r="B228">
        <f t="shared" si="14"/>
        <v>0.11100000000000007</v>
      </c>
      <c r="C228">
        <f t="shared" si="11"/>
        <v>188.83201070873952</v>
      </c>
      <c r="D228">
        <f t="shared" si="12"/>
        <v>199.3197539485676</v>
      </c>
      <c r="E228">
        <f t="shared" si="13"/>
        <v>178.3442674689113</v>
      </c>
      <c r="F228">
        <f t="shared" si="10"/>
        <v>214.6036036036035</v>
      </c>
    </row>
    <row r="229" spans="2:6" ht="12.75">
      <c r="B229">
        <f t="shared" si="14"/>
        <v>0.11150000000000007</v>
      </c>
      <c r="C229">
        <f t="shared" si="11"/>
        <v>187.94598744279872</v>
      </c>
      <c r="D229">
        <f t="shared" si="12"/>
        <v>198.3678859862442</v>
      </c>
      <c r="E229">
        <f t="shared" si="13"/>
        <v>177.5240888993532</v>
      </c>
      <c r="F229">
        <f t="shared" si="10"/>
        <v>213.64125560538105</v>
      </c>
    </row>
    <row r="230" spans="2:6" ht="12.75">
      <c r="B230">
        <f t="shared" si="14"/>
        <v>0.11200000000000007</v>
      </c>
      <c r="C230">
        <f t="shared" si="11"/>
        <v>187.070132052072</v>
      </c>
      <c r="D230">
        <f t="shared" si="12"/>
        <v>197.42700752000312</v>
      </c>
      <c r="E230">
        <f t="shared" si="13"/>
        <v>176.7132565841409</v>
      </c>
      <c r="F230">
        <f t="shared" si="10"/>
        <v>212.6874999999999</v>
      </c>
    </row>
    <row r="231" spans="2:6" ht="12.75">
      <c r="B231">
        <f t="shared" si="14"/>
        <v>0.11250000000000007</v>
      </c>
      <c r="C231">
        <f t="shared" si="11"/>
        <v>186.20424382716038</v>
      </c>
      <c r="D231">
        <f t="shared" si="12"/>
        <v>196.49690255731906</v>
      </c>
      <c r="E231">
        <f t="shared" si="13"/>
        <v>175.91158509700165</v>
      </c>
      <c r="F231">
        <f t="shared" si="10"/>
        <v>211.7422222222221</v>
      </c>
    </row>
    <row r="232" spans="2:6" ht="12.75">
      <c r="B232">
        <f t="shared" si="14"/>
        <v>0.11300000000000007</v>
      </c>
      <c r="C232">
        <f t="shared" si="11"/>
        <v>185.34812761827865</v>
      </c>
      <c r="D232">
        <f t="shared" si="12"/>
        <v>195.5773610419907</v>
      </c>
      <c r="E232">
        <f t="shared" si="13"/>
        <v>175.11889419456654</v>
      </c>
      <c r="F232">
        <f t="shared" si="10"/>
        <v>210.80530973451314</v>
      </c>
    </row>
    <row r="233" spans="2:6" ht="12.75">
      <c r="B233">
        <f t="shared" si="14"/>
        <v>0.11350000000000007</v>
      </c>
      <c r="C233">
        <f t="shared" si="11"/>
        <v>184.5015936426925</v>
      </c>
      <c r="D233">
        <f t="shared" si="12"/>
        <v>194.6681786500418</v>
      </c>
      <c r="E233">
        <f t="shared" si="13"/>
        <v>174.33500863534317</v>
      </c>
      <c r="F233">
        <f t="shared" si="10"/>
        <v>209.87665198237875</v>
      </c>
    </row>
    <row r="234" spans="2:6" ht="12.75">
      <c r="B234">
        <f t="shared" si="14"/>
        <v>0.11400000000000007</v>
      </c>
      <c r="C234">
        <f t="shared" si="11"/>
        <v>183.66445730000407</v>
      </c>
      <c r="D234">
        <f t="shared" si="12"/>
        <v>193.76915659389255</v>
      </c>
      <c r="E234">
        <f t="shared" si="13"/>
        <v>173.5597580061156</v>
      </c>
      <c r="F234">
        <f t="shared" si="10"/>
        <v>208.95614035087706</v>
      </c>
    </row>
    <row r="235" spans="2:6" ht="12.75">
      <c r="B235">
        <f t="shared" si="14"/>
        <v>0.11450000000000007</v>
      </c>
      <c r="C235">
        <f t="shared" si="11"/>
        <v>182.8365389949222</v>
      </c>
      <c r="D235">
        <f t="shared" si="12"/>
        <v>192.8801014344188</v>
      </c>
      <c r="E235">
        <f t="shared" si="13"/>
        <v>172.79297655542558</v>
      </c>
      <c r="F235">
        <f t="shared" si="10"/>
        <v>208.04366812227062</v>
      </c>
    </row>
    <row r="236" spans="2:6" ht="12.75">
      <c r="B236">
        <f t="shared" si="14"/>
        <v>0.11500000000000007</v>
      </c>
      <c r="C236">
        <f t="shared" si="11"/>
        <v>182.01766396717125</v>
      </c>
      <c r="D236">
        <f t="shared" si="12"/>
        <v>192.0008249005366</v>
      </c>
      <c r="E236">
        <f t="shared" si="13"/>
        <v>172.03450303380583</v>
      </c>
      <c r="F236">
        <f t="shared" si="10"/>
        <v>207.1391304347825</v>
      </c>
    </row>
    <row r="237" spans="2:6" ht="12.75">
      <c r="B237">
        <f t="shared" si="14"/>
        <v>0.11550000000000007</v>
      </c>
      <c r="C237">
        <f t="shared" si="11"/>
        <v>181.2076621282121</v>
      </c>
      <c r="D237">
        <f t="shared" si="12"/>
        <v>191.1311437159691</v>
      </c>
      <c r="E237">
        <f t="shared" si="13"/>
        <v>171.28418054045503</v>
      </c>
      <c r="F237">
        <f t="shared" si="10"/>
        <v>206.24242424242414</v>
      </c>
    </row>
    <row r="238" spans="2:6" ht="12.75">
      <c r="B238">
        <f t="shared" si="14"/>
        <v>0.11600000000000008</v>
      </c>
      <c r="C238">
        <f t="shared" si="11"/>
        <v>180.40636790446354</v>
      </c>
      <c r="D238">
        <f t="shared" si="12"/>
        <v>190.27087943286853</v>
      </c>
      <c r="E238">
        <f t="shared" si="13"/>
        <v>170.5418563760585</v>
      </c>
      <c r="F238">
        <f aca="true" t="shared" si="15" ref="F238:F301">0.083*T/(B238)</f>
        <v>205.35344827586195</v>
      </c>
    </row>
    <row r="239" spans="2:6" ht="12.75">
      <c r="B239">
        <f t="shared" si="14"/>
        <v>0.11650000000000008</v>
      </c>
      <c r="C239">
        <f aca="true" t="shared" si="16" ref="C239:C302">-(a/(B239)^2)+0.083*T/(B239-b)</f>
        <v>179.6136200867296</v>
      </c>
      <c r="D239">
        <f aca="true" t="shared" si="17" ref="D239:D302">-(a/(B239)^2)+0.083*(T+Delta_T)/(B239-b)</f>
        <v>189.41985827198476</v>
      </c>
      <c r="E239">
        <f aca="true" t="shared" si="18" ref="E239:E302">-(a/(B239)^2)+0.083*(T-Delta_T)/(B239-b)</f>
        <v>169.8073819014744</v>
      </c>
      <c r="F239">
        <f t="shared" si="15"/>
        <v>204.47210300429174</v>
      </c>
    </row>
    <row r="240" spans="2:6" ht="12.75">
      <c r="B240">
        <f aca="true" t="shared" si="19" ref="B240:B303">B239+Delta_v</f>
        <v>0.11700000000000008</v>
      </c>
      <c r="C240">
        <f t="shared" si="16"/>
        <v>178.82926168555258</v>
      </c>
      <c r="D240">
        <f t="shared" si="17"/>
        <v>188.57791096908556</v>
      </c>
      <c r="E240">
        <f t="shared" si="18"/>
        <v>169.08061240201954</v>
      </c>
      <c r="F240">
        <f t="shared" si="15"/>
        <v>203.59829059829048</v>
      </c>
    </row>
    <row r="241" spans="2:6" ht="12.75">
      <c r="B241">
        <f t="shared" si="19"/>
        <v>0.11750000000000008</v>
      </c>
      <c r="C241">
        <f t="shared" si="16"/>
        <v>178.05313979222603</v>
      </c>
      <c r="D241">
        <f t="shared" si="17"/>
        <v>187.74487262734982</v>
      </c>
      <c r="E241">
        <f t="shared" si="18"/>
        <v>168.36140695710225</v>
      </c>
      <c r="F241">
        <f t="shared" si="15"/>
        <v>202.7319148936169</v>
      </c>
    </row>
    <row r="242" spans="2:6" ht="12.75">
      <c r="B242">
        <f t="shared" si="19"/>
        <v>0.11800000000000008</v>
      </c>
      <c r="C242">
        <f t="shared" si="16"/>
        <v>177.2851054452152</v>
      </c>
      <c r="D242">
        <f t="shared" si="17"/>
        <v>186.92058257546825</v>
      </c>
      <c r="E242">
        <f t="shared" si="18"/>
        <v>167.64962831496211</v>
      </c>
      <c r="F242">
        <f t="shared" si="15"/>
        <v>201.8728813559321</v>
      </c>
    </row>
    <row r="243" spans="2:6" ht="12.75">
      <c r="B243">
        <f t="shared" si="19"/>
        <v>0.11850000000000008</v>
      </c>
      <c r="C243">
        <f t="shared" si="16"/>
        <v>176.52501350174467</v>
      </c>
      <c r="D243">
        <f t="shared" si="17"/>
        <v>186.10488423119986</v>
      </c>
      <c r="E243">
        <f t="shared" si="18"/>
        <v>166.94514277228942</v>
      </c>
      <c r="F243">
        <f t="shared" si="15"/>
        <v>201.0210970464134</v>
      </c>
    </row>
    <row r="244" spans="2:6" ht="12.75">
      <c r="B244">
        <f t="shared" si="19"/>
        <v>0.11900000000000008</v>
      </c>
      <c r="C244">
        <f t="shared" si="16"/>
        <v>175.77272251432527</v>
      </c>
      <c r="D244">
        <f t="shared" si="17"/>
        <v>185.2976249701435</v>
      </c>
      <c r="E244">
        <f t="shared" si="18"/>
        <v>166.24782005850705</v>
      </c>
      <c r="F244">
        <f t="shared" si="15"/>
        <v>200.17647058823516</v>
      </c>
    </row>
    <row r="245" spans="2:6" ht="12.75">
      <c r="B245">
        <f t="shared" si="19"/>
        <v>0.11950000000000008</v>
      </c>
      <c r="C245">
        <f t="shared" si="16"/>
        <v>175.02809461200368</v>
      </c>
      <c r="D245">
        <f t="shared" si="17"/>
        <v>184.49865599949797</v>
      </c>
      <c r="E245">
        <f t="shared" si="18"/>
        <v>165.5575332245094</v>
      </c>
      <c r="F245">
        <f t="shared" si="15"/>
        <v>199.33891213389109</v>
      </c>
    </row>
    <row r="246" spans="2:6" ht="12.75">
      <c r="B246">
        <f t="shared" si="19"/>
        <v>0.12000000000000008</v>
      </c>
      <c r="C246">
        <f t="shared" si="16"/>
        <v>174.29099538612806</v>
      </c>
      <c r="D246">
        <f t="shared" si="17"/>
        <v>183.7078322365932</v>
      </c>
      <c r="E246">
        <f t="shared" si="18"/>
        <v>164.87415853566287</v>
      </c>
      <c r="F246">
        <f t="shared" si="15"/>
        <v>198.5083333333332</v>
      </c>
    </row>
    <row r="247" spans="2:6" ht="12.75">
      <c r="B247">
        <f t="shared" si="19"/>
        <v>0.12050000000000008</v>
      </c>
      <c r="C247">
        <f t="shared" si="16"/>
        <v>173.56129378043363</v>
      </c>
      <c r="D247">
        <f t="shared" si="17"/>
        <v>182.92501219198596</v>
      </c>
      <c r="E247">
        <f t="shared" si="18"/>
        <v>164.1975753688813</v>
      </c>
      <c r="F247">
        <f t="shared" si="15"/>
        <v>197.68464730290444</v>
      </c>
    </row>
    <row r="248" spans="2:6" ht="12.75">
      <c r="B248">
        <f t="shared" si="19"/>
        <v>0.12100000000000008</v>
      </c>
      <c r="C248">
        <f t="shared" si="16"/>
        <v>172.83886198526244</v>
      </c>
      <c r="D248">
        <f t="shared" si="17"/>
        <v>182.15005785692495</v>
      </c>
      <c r="E248">
        <f t="shared" si="18"/>
        <v>163.52766611359988</v>
      </c>
      <c r="F248">
        <f t="shared" si="15"/>
        <v>196.8677685950412</v>
      </c>
    </row>
    <row r="249" spans="2:6" ht="12.75">
      <c r="B249">
        <f t="shared" si="19"/>
        <v>0.12150000000000008</v>
      </c>
      <c r="C249">
        <f t="shared" si="16"/>
        <v>172.12357533573805</v>
      </c>
      <c r="D249">
        <f t="shared" si="17"/>
        <v>181.3828345949973</v>
      </c>
      <c r="E249">
        <f t="shared" si="18"/>
        <v>162.86431607647876</v>
      </c>
      <c r="F249">
        <f t="shared" si="15"/>
        <v>196.05761316872417</v>
      </c>
    </row>
    <row r="250" spans="2:6" ht="12.75">
      <c r="B250">
        <f t="shared" si="19"/>
        <v>0.12200000000000008</v>
      </c>
      <c r="C250">
        <f t="shared" si="16"/>
        <v>171.41531221372793</v>
      </c>
      <c r="D250">
        <f t="shared" si="17"/>
        <v>180.6232110377794</v>
      </c>
      <c r="E250">
        <f t="shared" si="18"/>
        <v>162.20741338967645</v>
      </c>
      <c r="F250">
        <f t="shared" si="15"/>
        <v>195.25409836065563</v>
      </c>
    </row>
    <row r="251" spans="2:6" ht="12.75">
      <c r="B251">
        <f t="shared" si="19"/>
        <v>0.12250000000000008</v>
      </c>
      <c r="C251">
        <f t="shared" si="16"/>
        <v>170.71395395343137</v>
      </c>
      <c r="D251">
        <f t="shared" si="17"/>
        <v>179.87105898432276</v>
      </c>
      <c r="E251">
        <f t="shared" si="18"/>
        <v>161.5568489225399</v>
      </c>
      <c r="F251">
        <f t="shared" si="15"/>
        <v>194.45714285714274</v>
      </c>
    </row>
    <row r="252" spans="2:6" ht="12.75">
      <c r="B252">
        <f t="shared" si="19"/>
        <v>0.12300000000000008</v>
      </c>
      <c r="C252">
        <f t="shared" si="16"/>
        <v>170.0193847504395</v>
      </c>
      <c r="D252">
        <f t="shared" si="17"/>
        <v>179.12625330431266</v>
      </c>
      <c r="E252">
        <f t="shared" si="18"/>
        <v>160.91251619656634</v>
      </c>
      <c r="F252">
        <f t="shared" si="15"/>
        <v>193.66666666666654</v>
      </c>
    </row>
    <row r="253" spans="2:6" ht="12.75">
      <c r="B253">
        <f t="shared" si="19"/>
        <v>0.12350000000000008</v>
      </c>
      <c r="C253">
        <f t="shared" si="16"/>
        <v>169.3314915741227</v>
      </c>
      <c r="D253">
        <f t="shared" si="17"/>
        <v>178.38867184474685</v>
      </c>
      <c r="E253">
        <f t="shared" si="18"/>
        <v>160.2743113034985</v>
      </c>
      <c r="F253">
        <f t="shared" si="15"/>
        <v>192.8825910931173</v>
      </c>
    </row>
    <row r="254" spans="2:6" ht="12.75">
      <c r="B254">
        <f t="shared" si="19"/>
        <v>0.12400000000000008</v>
      </c>
      <c r="C254">
        <f t="shared" si="16"/>
        <v>168.65016408320406</v>
      </c>
      <c r="D254">
        <f t="shared" si="17"/>
        <v>177.65819533998717</v>
      </c>
      <c r="E254">
        <f t="shared" si="18"/>
        <v>159.6421328264209</v>
      </c>
      <c r="F254">
        <f t="shared" si="15"/>
        <v>192.1048387096773</v>
      </c>
    </row>
    <row r="255" spans="2:6" ht="12.75">
      <c r="B255">
        <f t="shared" si="19"/>
        <v>0.12450000000000008</v>
      </c>
      <c r="C255">
        <f t="shared" si="16"/>
        <v>167.97529454438842</v>
      </c>
      <c r="D255">
        <f t="shared" si="17"/>
        <v>176.9347073250447</v>
      </c>
      <c r="E255">
        <f t="shared" si="18"/>
        <v>159.01588176373212</v>
      </c>
      <c r="F255">
        <f t="shared" si="15"/>
        <v>191.33333333333323</v>
      </c>
    </row>
    <row r="256" spans="2:6" ht="12.75">
      <c r="B256">
        <f t="shared" si="19"/>
        <v>0.12500000000000008</v>
      </c>
      <c r="C256">
        <f t="shared" si="16"/>
        <v>167.30677775391877</v>
      </c>
      <c r="D256">
        <f t="shared" si="17"/>
        <v>176.21809405196467</v>
      </c>
      <c r="E256">
        <f t="shared" si="18"/>
        <v>158.39546145587275</v>
      </c>
      <c r="F256">
        <f t="shared" si="15"/>
        <v>190.5679999999999</v>
      </c>
    </row>
    <row r="257" spans="2:6" ht="12.75">
      <c r="B257">
        <f t="shared" si="19"/>
        <v>0.12550000000000008</v>
      </c>
      <c r="C257">
        <f t="shared" si="16"/>
        <v>166.64451096194017</v>
      </c>
      <c r="D257">
        <f t="shared" si="17"/>
        <v>175.5082444091849</v>
      </c>
      <c r="E257">
        <f t="shared" si="18"/>
        <v>157.78077751469542</v>
      </c>
      <c r="F257">
        <f t="shared" si="15"/>
        <v>189.80876494023892</v>
      </c>
    </row>
    <row r="258" spans="2:6" ht="12.75">
      <c r="B258">
        <f t="shared" si="19"/>
        <v>0.12600000000000008</v>
      </c>
      <c r="C258">
        <f t="shared" si="16"/>
        <v>165.98839379955643</v>
      </c>
      <c r="D258">
        <f t="shared" si="17"/>
        <v>174.80504984374588</v>
      </c>
      <c r="E258">
        <f t="shared" si="18"/>
        <v>157.1717377553669</v>
      </c>
      <c r="F258">
        <f t="shared" si="15"/>
        <v>189.05555555555543</v>
      </c>
    </row>
    <row r="259" spans="2:6" ht="12.75">
      <c r="B259">
        <f t="shared" si="19"/>
        <v>0.12650000000000008</v>
      </c>
      <c r="C259">
        <f t="shared" si="16"/>
        <v>165.33832820846834</v>
      </c>
      <c r="D259">
        <f t="shared" si="17"/>
        <v>174.10840428623675</v>
      </c>
      <c r="E259">
        <f t="shared" si="18"/>
        <v>156.5682521307</v>
      </c>
      <c r="F259">
        <f t="shared" si="15"/>
        <v>188.3083003952568</v>
      </c>
    </row>
    <row r="260" spans="2:6" ht="12.75">
      <c r="B260">
        <f t="shared" si="19"/>
        <v>0.12700000000000009</v>
      </c>
      <c r="C260">
        <f t="shared" si="16"/>
        <v>164.69421837309085</v>
      </c>
      <c r="D260">
        <f t="shared" si="17"/>
        <v>173.41820407836724</v>
      </c>
      <c r="E260">
        <f t="shared" si="18"/>
        <v>155.9702326678144</v>
      </c>
      <c r="F260">
        <f t="shared" si="15"/>
        <v>187.56692913385817</v>
      </c>
    </row>
    <row r="261" spans="2:6" ht="12.75">
      <c r="B261">
        <f t="shared" si="19"/>
        <v>0.12750000000000009</v>
      </c>
      <c r="C261">
        <f t="shared" si="16"/>
        <v>164.05597065504668</v>
      </c>
      <c r="D261">
        <f t="shared" si="17"/>
        <v>172.73434790306004</v>
      </c>
      <c r="E261">
        <f t="shared" si="18"/>
        <v>155.37759340703326</v>
      </c>
      <c r="F261">
        <f t="shared" si="15"/>
        <v>186.8313725490195</v>
      </c>
    </row>
    <row r="262" spans="2:6" ht="12.75">
      <c r="B262">
        <f t="shared" si="19"/>
        <v>0.12800000000000009</v>
      </c>
      <c r="C262">
        <f t="shared" si="16"/>
        <v>163.42349352994324</v>
      </c>
      <c r="D262">
        <f t="shared" si="17"/>
        <v>172.05673671696212</v>
      </c>
      <c r="E262">
        <f t="shared" si="18"/>
        <v>154.7902503429243</v>
      </c>
      <c r="F262">
        <f t="shared" si="15"/>
        <v>186.1015624999999</v>
      </c>
    </row>
    <row r="263" spans="2:6" ht="12.75">
      <c r="B263">
        <f t="shared" si="19"/>
        <v>0.1285000000000001</v>
      </c>
      <c r="C263">
        <f t="shared" si="16"/>
        <v>162.79669752633973</v>
      </c>
      <c r="D263">
        <f t="shared" si="17"/>
        <v>171.3852736852801</v>
      </c>
      <c r="E263">
        <f t="shared" si="18"/>
        <v>154.20812136739931</v>
      </c>
      <c r="F263">
        <f t="shared" si="15"/>
        <v>185.37743190661467</v>
      </c>
    </row>
    <row r="264" spans="2:6" ht="12.75">
      <c r="B264">
        <f t="shared" si="19"/>
        <v>0.1290000000000001</v>
      </c>
      <c r="C264">
        <f t="shared" si="16"/>
        <v>162.17549516681873</v>
      </c>
      <c r="D264">
        <f t="shared" si="17"/>
        <v>170.71986411884666</v>
      </c>
      <c r="E264">
        <f t="shared" si="18"/>
        <v>153.6311262147907</v>
      </c>
      <c r="F264">
        <f t="shared" si="15"/>
        <v>184.65891472868205</v>
      </c>
    </row>
    <row r="265" spans="2:6" ht="12.75">
      <c r="B265">
        <f t="shared" si="19"/>
        <v>0.1295000000000001</v>
      </c>
      <c r="C265">
        <f t="shared" si="16"/>
        <v>161.55980091107784</v>
      </c>
      <c r="D265">
        <f t="shared" si="17"/>
        <v>170.060415413331</v>
      </c>
      <c r="E265">
        <f t="shared" si="18"/>
        <v>153.05918640882464</v>
      </c>
      <c r="F265">
        <f t="shared" si="15"/>
        <v>183.94594594594582</v>
      </c>
    </row>
    <row r="266" spans="2:6" ht="12.75">
      <c r="B266">
        <f t="shared" si="19"/>
        <v>0.1300000000000001</v>
      </c>
      <c r="C266">
        <f t="shared" si="16"/>
        <v>160.94953110096304</v>
      </c>
      <c r="D266">
        <f t="shared" si="17"/>
        <v>169.40683699050857</v>
      </c>
      <c r="E266">
        <f t="shared" si="18"/>
        <v>152.49222521141746</v>
      </c>
      <c r="F266">
        <f t="shared" si="15"/>
        <v>183.23846153846142</v>
      </c>
    </row>
    <row r="267" spans="2:6" ht="12.75">
      <c r="B267">
        <f t="shared" si="19"/>
        <v>0.1305000000000001</v>
      </c>
      <c r="C267">
        <f t="shared" si="16"/>
        <v>160.34460390736655</v>
      </c>
      <c r="D267">
        <f t="shared" si="17"/>
        <v>168.7590402415109</v>
      </c>
      <c r="E267">
        <f t="shared" si="18"/>
        <v>151.9301675732222</v>
      </c>
      <c r="F267">
        <f t="shared" si="15"/>
        <v>182.53639846743283</v>
      </c>
    </row>
    <row r="268" spans="2:6" ht="12.75">
      <c r="B268">
        <f t="shared" si="19"/>
        <v>0.1310000000000001</v>
      </c>
      <c r="C268">
        <f t="shared" si="16"/>
        <v>159.74493927891743</v>
      </c>
      <c r="D268">
        <f t="shared" si="17"/>
        <v>168.11693847197773</v>
      </c>
      <c r="E268">
        <f t="shared" si="18"/>
        <v>151.3729400858571</v>
      </c>
      <c r="F268">
        <f t="shared" si="15"/>
        <v>181.83969465648843</v>
      </c>
    </row>
    <row r="269" spans="2:6" ht="12.75">
      <c r="B269">
        <f t="shared" si="19"/>
        <v>0.1315000000000001</v>
      </c>
      <c r="C269">
        <f t="shared" si="16"/>
        <v>159.1504588923948</v>
      </c>
      <c r="D269">
        <f t="shared" si="17"/>
        <v>167.48044684903869</v>
      </c>
      <c r="E269">
        <f t="shared" si="18"/>
        <v>150.82047093575085</v>
      </c>
      <c r="F269">
        <f t="shared" si="15"/>
        <v>181.14828897338393</v>
      </c>
    </row>
    <row r="270" spans="2:6" ht="12.75">
      <c r="B270">
        <f t="shared" si="19"/>
        <v>0.1320000000000001</v>
      </c>
      <c r="C270">
        <f t="shared" si="16"/>
        <v>158.56108610479754</v>
      </c>
      <c r="D270">
        <f t="shared" si="17"/>
        <v>166.8494823500542</v>
      </c>
      <c r="E270">
        <f t="shared" si="18"/>
        <v>150.2726898595409</v>
      </c>
      <c r="F270">
        <f t="shared" si="15"/>
        <v>180.4621212121211</v>
      </c>
    </row>
    <row r="271" spans="2:6" ht="12.75">
      <c r="B271">
        <f t="shared" si="19"/>
        <v>0.1325000000000001</v>
      </c>
      <c r="C271">
        <f t="shared" si="16"/>
        <v>157.97674590700677</v>
      </c>
      <c r="D271">
        <f t="shared" si="17"/>
        <v>166.22396371304808</v>
      </c>
      <c r="E271">
        <f t="shared" si="18"/>
        <v>149.7295281009654</v>
      </c>
      <c r="F271">
        <f t="shared" si="15"/>
        <v>179.7811320754716</v>
      </c>
    </row>
    <row r="272" spans="2:6" ht="12.75">
      <c r="B272">
        <f t="shared" si="19"/>
        <v>0.1330000000000001</v>
      </c>
      <c r="C272">
        <f t="shared" si="16"/>
        <v>157.39736487897983</v>
      </c>
      <c r="D272">
        <f t="shared" si="17"/>
        <v>165.60381138876818</v>
      </c>
      <c r="E272">
        <f t="shared" si="18"/>
        <v>149.19091836919137</v>
      </c>
      <c r="F272">
        <f t="shared" si="15"/>
        <v>179.10526315789463</v>
      </c>
    </row>
    <row r="273" spans="2:6" ht="12.75">
      <c r="B273">
        <f t="shared" si="19"/>
        <v>0.1335000000000001</v>
      </c>
      <c r="C273">
        <f t="shared" si="16"/>
        <v>156.82287114641838</v>
      </c>
      <c r="D273">
        <f t="shared" si="17"/>
        <v>164.98894749431287</v>
      </c>
      <c r="E273">
        <f t="shared" si="18"/>
        <v>148.65679479852383</v>
      </c>
      <c r="F273">
        <f t="shared" si="15"/>
        <v>178.43445692883884</v>
      </c>
    </row>
    <row r="274" spans="2:6" ht="12.75">
      <c r="B274">
        <f t="shared" si="19"/>
        <v>0.1340000000000001</v>
      </c>
      <c r="C274">
        <f t="shared" si="16"/>
        <v>156.25319433885392</v>
      </c>
      <c r="D274">
        <f t="shared" si="17"/>
        <v>164.3792957682645</v>
      </c>
      <c r="E274">
        <f t="shared" si="18"/>
        <v>148.12709290944332</v>
      </c>
      <c r="F274">
        <f t="shared" si="15"/>
        <v>177.7686567164178</v>
      </c>
    </row>
    <row r="275" spans="2:6" ht="12.75">
      <c r="B275">
        <f t="shared" si="19"/>
        <v>0.1345000000000001</v>
      </c>
      <c r="C275">
        <f t="shared" si="16"/>
        <v>155.68826554909796</v>
      </c>
      <c r="D275">
        <f t="shared" si="17"/>
        <v>163.7747815272741</v>
      </c>
      <c r="E275">
        <f t="shared" si="18"/>
        <v>147.6017495709218</v>
      </c>
      <c r="F275">
        <f t="shared" si="15"/>
        <v>177.1078066914497</v>
      </c>
    </row>
    <row r="276" spans="2:6" ht="12.75">
      <c r="B276">
        <f t="shared" si="19"/>
        <v>0.1350000000000001</v>
      </c>
      <c r="C276">
        <f t="shared" si="16"/>
        <v>155.1280172940052</v>
      </c>
      <c r="D276">
        <f t="shared" si="17"/>
        <v>163.175331624042</v>
      </c>
      <c r="E276">
        <f t="shared" si="18"/>
        <v>147.08070296396832</v>
      </c>
      <c r="F276">
        <f t="shared" si="15"/>
        <v>176.45185185185176</v>
      </c>
    </row>
    <row r="277" spans="2:6" ht="12.75">
      <c r="B277">
        <f t="shared" si="19"/>
        <v>0.1355000000000001</v>
      </c>
      <c r="C277">
        <f t="shared" si="16"/>
        <v>154.5723834765011</v>
      </c>
      <c r="D277">
        <f t="shared" si="17"/>
        <v>162.5808744066439</v>
      </c>
      <c r="E277">
        <f t="shared" si="18"/>
        <v>146.56389254635826</v>
      </c>
      <c r="F277">
        <f t="shared" si="15"/>
        <v>175.80073800737998</v>
      </c>
    </row>
    <row r="278" spans="2:6" ht="12.75">
      <c r="B278">
        <f t="shared" si="19"/>
        <v>0.1360000000000001</v>
      </c>
      <c r="C278">
        <f t="shared" si="16"/>
        <v>154.02129934882697</v>
      </c>
      <c r="D278">
        <f t="shared" si="17"/>
        <v>161.9913396791515</v>
      </c>
      <c r="E278">
        <f t="shared" si="18"/>
        <v>146.05125901850244</v>
      </c>
      <c r="F278">
        <f t="shared" si="15"/>
        <v>175.15441176470577</v>
      </c>
    </row>
    <row r="279" spans="2:6" ht="12.75">
      <c r="B279">
        <f t="shared" si="19"/>
        <v>0.1365000000000001</v>
      </c>
      <c r="C279">
        <f t="shared" si="16"/>
        <v>153.47470147695716</v>
      </c>
      <c r="D279">
        <f t="shared" si="17"/>
        <v>161.40665866350147</v>
      </c>
      <c r="E279">
        <f t="shared" si="18"/>
        <v>145.5427442904128</v>
      </c>
      <c r="F279">
        <f t="shared" si="15"/>
        <v>174.5128205128204</v>
      </c>
    </row>
    <row r="280" spans="2:6" ht="12.75">
      <c r="B280">
        <f t="shared" si="19"/>
        <v>0.1370000000000001</v>
      </c>
      <c r="C280">
        <f t="shared" si="16"/>
        <v>152.93252770614538</v>
      </c>
      <c r="D280">
        <f t="shared" si="17"/>
        <v>160.8267639625654</v>
      </c>
      <c r="E280">
        <f t="shared" si="18"/>
        <v>145.03829144972536</v>
      </c>
      <c r="F280">
        <f t="shared" si="15"/>
        <v>173.875912408759</v>
      </c>
    </row>
    <row r="281" spans="2:6" ht="12.75">
      <c r="B281">
        <f t="shared" si="19"/>
        <v>0.1375000000000001</v>
      </c>
      <c r="C281">
        <f t="shared" si="16"/>
        <v>152.3947171275593</v>
      </c>
      <c r="D281">
        <f t="shared" si="17"/>
        <v>160.25158952437866</v>
      </c>
      <c r="E281">
        <f t="shared" si="18"/>
        <v>144.5378447307399</v>
      </c>
      <c r="F281">
        <f t="shared" si="15"/>
        <v>173.24363636363626</v>
      </c>
    </row>
    <row r="282" spans="2:6" ht="12.75">
      <c r="B282">
        <f t="shared" si="19"/>
        <v>0.1380000000000001</v>
      </c>
      <c r="C282">
        <f t="shared" si="16"/>
        <v>151.86121004596293</v>
      </c>
      <c r="D282">
        <f t="shared" si="17"/>
        <v>159.68107060748542</v>
      </c>
      <c r="E282">
        <f t="shared" si="18"/>
        <v>144.0413494844404</v>
      </c>
      <c r="F282">
        <f t="shared" si="15"/>
        <v>172.6159420289854</v>
      </c>
    </row>
    <row r="283" spans="2:6" ht="12.75">
      <c r="B283">
        <f t="shared" si="19"/>
        <v>0.1385000000000001</v>
      </c>
      <c r="C283">
        <f t="shared" si="16"/>
        <v>151.3319479484097</v>
      </c>
      <c r="D283">
        <f t="shared" si="17"/>
        <v>159.1151437473594</v>
      </c>
      <c r="E283">
        <f t="shared" si="18"/>
        <v>143.54875214945994</v>
      </c>
      <c r="F283">
        <f t="shared" si="15"/>
        <v>171.9927797833934</v>
      </c>
    </row>
    <row r="284" spans="2:6" ht="12.75">
      <c r="B284">
        <f t="shared" si="19"/>
        <v>0.1390000000000001</v>
      </c>
      <c r="C284">
        <f t="shared" si="16"/>
        <v>150.80687347390898</v>
      </c>
      <c r="D284">
        <f t="shared" si="17"/>
        <v>158.55374672386228</v>
      </c>
      <c r="E284">
        <f t="shared" si="18"/>
        <v>143.06000022395563</v>
      </c>
      <c r="F284">
        <f t="shared" si="15"/>
        <v>171.37410071942435</v>
      </c>
    </row>
    <row r="285" spans="2:6" ht="12.75">
      <c r="B285">
        <f t="shared" si="19"/>
        <v>0.1395000000000001</v>
      </c>
      <c r="C285">
        <f t="shared" si="16"/>
        <v>150.28593038403164</v>
      </c>
      <c r="D285">
        <f t="shared" si="17"/>
        <v>157.99681852970235</v>
      </c>
      <c r="E285">
        <f t="shared" si="18"/>
        <v>142.57504223836088</v>
      </c>
      <c r="F285">
        <f t="shared" si="15"/>
        <v>170.75985663082426</v>
      </c>
    </row>
    <row r="286" spans="2:6" ht="12.75">
      <c r="B286">
        <f t="shared" si="19"/>
        <v>0.1400000000000001</v>
      </c>
      <c r="C286">
        <f t="shared" si="16"/>
        <v>149.76906353442052</v>
      </c>
      <c r="D286">
        <f t="shared" si="17"/>
        <v>157.44429933985788</v>
      </c>
      <c r="E286">
        <f t="shared" si="18"/>
        <v>142.09382772898311</v>
      </c>
      <c r="F286">
        <f t="shared" si="15"/>
        <v>170.1499999999999</v>
      </c>
    </row>
    <row r="287" spans="2:6" ht="12.75">
      <c r="B287">
        <f t="shared" si="19"/>
        <v>0.1405000000000001</v>
      </c>
      <c r="C287">
        <f t="shared" si="16"/>
        <v>149.2562188471745</v>
      </c>
      <c r="D287">
        <f t="shared" si="17"/>
        <v>156.89613048193146</v>
      </c>
      <c r="E287">
        <f t="shared" si="18"/>
        <v>141.6163072124175</v>
      </c>
      <c r="F287">
        <f t="shared" si="15"/>
        <v>169.54448398576503</v>
      </c>
    </row>
    <row r="288" spans="2:6" ht="12.75">
      <c r="B288">
        <f t="shared" si="19"/>
        <v>0.1410000000000001</v>
      </c>
      <c r="C288">
        <f t="shared" si="16"/>
        <v>148.74734328407396</v>
      </c>
      <c r="D288">
        <f t="shared" si="17"/>
        <v>156.35225440740177</v>
      </c>
      <c r="E288">
        <f t="shared" si="18"/>
        <v>141.14243216074613</v>
      </c>
      <c r="F288">
        <f t="shared" si="15"/>
        <v>168.9432624113474</v>
      </c>
    </row>
    <row r="289" spans="2:6" ht="12.75">
      <c r="B289">
        <f t="shared" si="19"/>
        <v>0.1415000000000001</v>
      </c>
      <c r="C289">
        <f t="shared" si="16"/>
        <v>148.24238482061918</v>
      </c>
      <c r="D289">
        <f t="shared" si="17"/>
        <v>155.81261466374212</v>
      </c>
      <c r="E289">
        <f t="shared" si="18"/>
        <v>140.67215497749623</v>
      </c>
      <c r="F289">
        <f t="shared" si="15"/>
        <v>168.34628975265008</v>
      </c>
    </row>
    <row r="290" spans="2:6" ht="12.75">
      <c r="B290">
        <f t="shared" si="19"/>
        <v>0.1420000000000001</v>
      </c>
      <c r="C290">
        <f t="shared" si="16"/>
        <v>147.7412924208524</v>
      </c>
      <c r="D290">
        <f t="shared" si="17"/>
        <v>155.277155867375</v>
      </c>
      <c r="E290">
        <f t="shared" si="18"/>
        <v>140.20542897432978</v>
      </c>
      <c r="F290">
        <f t="shared" si="15"/>
        <v>167.75352112676046</v>
      </c>
    </row>
    <row r="291" spans="2:6" ht="12.75">
      <c r="B291">
        <f t="shared" si="19"/>
        <v>0.1425000000000001</v>
      </c>
      <c r="C291">
        <f t="shared" si="16"/>
        <v>147.24401601293636</v>
      </c>
      <c r="D291">
        <f t="shared" si="17"/>
        <v>154.7458236774338</v>
      </c>
      <c r="E291">
        <f t="shared" si="18"/>
        <v>139.74220834843885</v>
      </c>
      <c r="F291">
        <f t="shared" si="15"/>
        <v>167.16491228070166</v>
      </c>
    </row>
    <row r="292" spans="2:6" ht="12.75">
      <c r="B292">
        <f t="shared" si="19"/>
        <v>0.1430000000000001</v>
      </c>
      <c r="C292">
        <f t="shared" si="16"/>
        <v>146.75050646546305</v>
      </c>
      <c r="D292">
        <f t="shared" si="17"/>
        <v>154.21856477030371</v>
      </c>
      <c r="E292">
        <f t="shared" si="18"/>
        <v>139.28244816062227</v>
      </c>
      <c r="F292">
        <f t="shared" si="15"/>
        <v>166.5804195804195</v>
      </c>
    </row>
    <row r="293" spans="2:6" ht="12.75">
      <c r="B293">
        <f t="shared" si="19"/>
        <v>0.1435000000000001</v>
      </c>
      <c r="C293">
        <f t="shared" si="16"/>
        <v>146.2607155644675</v>
      </c>
      <c r="D293">
        <f t="shared" si="17"/>
        <v>153.69532681491535</v>
      </c>
      <c r="E293">
        <f t="shared" si="18"/>
        <v>138.82610431401963</v>
      </c>
      <c r="F293">
        <f t="shared" si="15"/>
        <v>165.9999999999999</v>
      </c>
    </row>
    <row r="294" spans="2:6" ht="12.75">
      <c r="B294">
        <f t="shared" si="19"/>
        <v>0.1440000000000001</v>
      </c>
      <c r="C294">
        <f t="shared" si="16"/>
        <v>145.7745959911221</v>
      </c>
      <c r="D294">
        <f t="shared" si="17"/>
        <v>153.17605844876437</v>
      </c>
      <c r="E294">
        <f t="shared" si="18"/>
        <v>138.37313353347992</v>
      </c>
      <c r="F294">
        <f t="shared" si="15"/>
        <v>165.423611111111</v>
      </c>
    </row>
    <row r="295" spans="2:6" ht="12.75">
      <c r="B295">
        <f t="shared" si="19"/>
        <v>0.1445000000000001</v>
      </c>
      <c r="C295">
        <f t="shared" si="16"/>
        <v>145.29210130008804</v>
      </c>
      <c r="D295">
        <f t="shared" si="17"/>
        <v>152.66070925463347</v>
      </c>
      <c r="E295">
        <f t="shared" si="18"/>
        <v>137.92349334554257</v>
      </c>
      <c r="F295">
        <f t="shared" si="15"/>
        <v>164.85121107266426</v>
      </c>
    </row>
    <row r="296" spans="2:6" ht="12.75">
      <c r="B296">
        <f t="shared" si="19"/>
        <v>0.1450000000000001</v>
      </c>
      <c r="C296">
        <f t="shared" si="16"/>
        <v>144.81318589850162</v>
      </c>
      <c r="D296">
        <f t="shared" si="17"/>
        <v>152.1492297379925</v>
      </c>
      <c r="E296">
        <f t="shared" si="18"/>
        <v>137.4771420590107</v>
      </c>
      <c r="F296">
        <f t="shared" si="15"/>
        <v>164.28275862068955</v>
      </c>
    </row>
    <row r="297" spans="2:6" ht="12.75">
      <c r="B297">
        <f t="shared" si="19"/>
        <v>0.1455000000000001</v>
      </c>
      <c r="C297">
        <f t="shared" si="16"/>
        <v>144.33780502557408</v>
      </c>
      <c r="D297">
        <f t="shared" si="17"/>
        <v>151.6415713050531</v>
      </c>
      <c r="E297">
        <f t="shared" si="18"/>
        <v>137.034038746095</v>
      </c>
      <c r="F297">
        <f t="shared" si="15"/>
        <v>163.71821305841914</v>
      </c>
    </row>
    <row r="298" spans="2:6" ht="12.75">
      <c r="B298">
        <f t="shared" si="19"/>
        <v>0.1460000000000001</v>
      </c>
      <c r="C298">
        <f t="shared" si="16"/>
        <v>143.86591473278358</v>
      </c>
      <c r="D298">
        <f t="shared" si="17"/>
        <v>151.13768624145712</v>
      </c>
      <c r="E298">
        <f t="shared" si="18"/>
        <v>136.59414322411</v>
      </c>
      <c r="F298">
        <f t="shared" si="15"/>
        <v>163.15753424657524</v>
      </c>
    </row>
    <row r="299" spans="2:6" ht="12.75">
      <c r="B299">
        <f t="shared" si="19"/>
        <v>0.1465000000000001</v>
      </c>
      <c r="C299">
        <f t="shared" si="16"/>
        <v>143.39747186463978</v>
      </c>
      <c r="D299">
        <f t="shared" si="17"/>
        <v>150.63752769157625</v>
      </c>
      <c r="E299">
        <f t="shared" si="18"/>
        <v>136.15741603770329</v>
      </c>
      <c r="F299">
        <f t="shared" si="15"/>
        <v>162.60068259385656</v>
      </c>
    </row>
    <row r="300" spans="2:6" ht="12.75">
      <c r="B300">
        <f t="shared" si="19"/>
        <v>0.1470000000000001</v>
      </c>
      <c r="C300">
        <f t="shared" si="16"/>
        <v>142.93243404000185</v>
      </c>
      <c r="D300">
        <f t="shared" si="17"/>
        <v>150.14104963840376</v>
      </c>
      <c r="E300">
        <f t="shared" si="18"/>
        <v>135.7238184415999</v>
      </c>
      <c r="F300">
        <f t="shared" si="15"/>
        <v>162.04761904761895</v>
      </c>
    </row>
    <row r="301" spans="2:6" ht="12.75">
      <c r="B301">
        <f t="shared" si="19"/>
        <v>0.1475000000000001</v>
      </c>
      <c r="C301">
        <f t="shared" si="16"/>
        <v>142.47075963393107</v>
      </c>
      <c r="D301">
        <f t="shared" si="17"/>
        <v>149.6482068840175</v>
      </c>
      <c r="E301">
        <f t="shared" si="18"/>
        <v>135.29331238384458</v>
      </c>
      <c r="F301">
        <f t="shared" si="15"/>
        <v>161.49830508474565</v>
      </c>
    </row>
    <row r="302" spans="2:6" ht="12.75">
      <c r="B302">
        <f t="shared" si="19"/>
        <v>0.1480000000000001</v>
      </c>
      <c r="C302">
        <f t="shared" si="16"/>
        <v>142.0124077600608</v>
      </c>
      <c r="D302">
        <f t="shared" si="17"/>
        <v>149.15895503059633</v>
      </c>
      <c r="E302">
        <f t="shared" si="18"/>
        <v>134.86586048952523</v>
      </c>
      <c r="F302">
        <f aca="true" t="shared" si="20" ref="F302:F365">0.083*T/(B302)</f>
        <v>160.9527027027026</v>
      </c>
    </row>
    <row r="303" spans="2:6" ht="12.75">
      <c r="B303">
        <f t="shared" si="19"/>
        <v>0.1485000000000001</v>
      </c>
      <c r="C303">
        <f aca="true" t="shared" si="21" ref="C303:C333">-(a/(B303)^2)+0.083*T/(B303-b)</f>
        <v>141.55733825346613</v>
      </c>
      <c r="D303">
        <f aca="true" t="shared" si="22" ref="D303:D333">-(a/(B303)^2)+0.083*(T+Delta_T)/(B303-b)</f>
        <v>148.6732504619709</v>
      </c>
      <c r="E303">
        <f aca="true" t="shared" si="23" ref="E303:E333">-(a/(B303)^2)+0.083*(T-Delta_T)/(B303-b)</f>
        <v>134.4414260449613</v>
      </c>
      <c r="F303">
        <f t="shared" si="20"/>
        <v>160.4107744107743</v>
      </c>
    </row>
    <row r="304" spans="2:6" ht="12.75">
      <c r="B304">
        <f aca="true" t="shared" si="24" ref="B304:B367">B303+Delta_v</f>
        <v>0.1490000000000001</v>
      </c>
      <c r="C304">
        <f t="shared" si="21"/>
        <v>141.10551165401708</v>
      </c>
      <c r="D304">
        <f t="shared" si="22"/>
        <v>148.19105032569198</v>
      </c>
      <c r="E304">
        <f t="shared" si="23"/>
        <v>134.01997298234215</v>
      </c>
      <c r="F304">
        <f t="shared" si="20"/>
        <v>159.87248322147641</v>
      </c>
    </row>
    <row r="305" spans="2:6" ht="12.75">
      <c r="B305">
        <f t="shared" si="24"/>
        <v>0.1495000000000001</v>
      </c>
      <c r="C305">
        <f t="shared" si="21"/>
        <v>140.65688919019945</v>
      </c>
      <c r="D305">
        <f t="shared" si="22"/>
        <v>147.71231251559897</v>
      </c>
      <c r="E305">
        <f t="shared" si="23"/>
        <v>133.60146586479993</v>
      </c>
      <c r="F305">
        <f t="shared" si="20"/>
        <v>159.33779264214036</v>
      </c>
    </row>
    <row r="306" spans="2:6" ht="12.75">
      <c r="B306">
        <f t="shared" si="24"/>
        <v>0.1500000000000001</v>
      </c>
      <c r="C306">
        <f t="shared" si="21"/>
        <v>140.211432763388</v>
      </c>
      <c r="D306">
        <f t="shared" si="22"/>
        <v>147.23699565487266</v>
      </c>
      <c r="E306">
        <f t="shared" si="23"/>
        <v>133.1858698719033</v>
      </c>
      <c r="F306">
        <f t="shared" si="20"/>
        <v>158.80666666666656</v>
      </c>
    </row>
    <row r="307" spans="2:6" ht="12.75">
      <c r="B307">
        <f t="shared" si="24"/>
        <v>0.1505000000000001</v>
      </c>
      <c r="C307">
        <f t="shared" si="21"/>
        <v>139.769104932557</v>
      </c>
      <c r="D307">
        <f t="shared" si="22"/>
        <v>146.76505907955635</v>
      </c>
      <c r="E307">
        <f t="shared" si="23"/>
        <v>132.77315078555768</v>
      </c>
      <c r="F307">
        <f t="shared" si="20"/>
        <v>158.27906976744177</v>
      </c>
    </row>
    <row r="308" spans="2:6" ht="12.75">
      <c r="B308">
        <f t="shared" si="24"/>
        <v>0.1510000000000001</v>
      </c>
      <c r="C308">
        <f t="shared" si="21"/>
        <v>139.3298688994148</v>
      </c>
      <c r="D308">
        <f t="shared" si="22"/>
        <v>146.29646282253043</v>
      </c>
      <c r="E308">
        <f t="shared" si="23"/>
        <v>132.36327497629912</v>
      </c>
      <c r="F308">
        <f t="shared" si="20"/>
        <v>157.7549668874171</v>
      </c>
    </row>
    <row r="309" spans="2:6" ht="12.75">
      <c r="B309">
        <f t="shared" si="24"/>
        <v>0.1515000000000001</v>
      </c>
      <c r="C309">
        <f t="shared" si="21"/>
        <v>138.89368849394737</v>
      </c>
      <c r="D309">
        <f t="shared" si="22"/>
        <v>145.83116759792597</v>
      </c>
      <c r="E309">
        <f t="shared" si="23"/>
        <v>131.95620938996876</v>
      </c>
      <c r="F309">
        <f t="shared" si="20"/>
        <v>157.23432343234313</v>
      </c>
    </row>
    <row r="310" spans="2:6" ht="12.75">
      <c r="B310">
        <f t="shared" si="24"/>
        <v>0.1520000000000001</v>
      </c>
      <c r="C310">
        <f t="shared" si="21"/>
        <v>138.46052816035947</v>
      </c>
      <c r="D310">
        <f t="shared" si="22"/>
        <v>145.36913478596293</v>
      </c>
      <c r="E310">
        <f t="shared" si="23"/>
        <v>131.551921534756</v>
      </c>
      <c r="F310">
        <f t="shared" si="20"/>
        <v>156.7171052631578</v>
      </c>
    </row>
    <row r="311" spans="2:6" ht="12.75">
      <c r="B311">
        <f t="shared" si="24"/>
        <v>0.1525000000000001</v>
      </c>
      <c r="C311">
        <f t="shared" si="21"/>
        <v>138.03035294339884</v>
      </c>
      <c r="D311">
        <f t="shared" si="22"/>
        <v>144.91032641819987</v>
      </c>
      <c r="E311">
        <f t="shared" si="23"/>
        <v>131.15037946859775</v>
      </c>
      <c r="F311">
        <f t="shared" si="20"/>
        <v>156.20327868852448</v>
      </c>
    </row>
    <row r="312" spans="2:6" ht="12.75">
      <c r="B312">
        <f t="shared" si="24"/>
        <v>0.1530000000000001</v>
      </c>
      <c r="C312">
        <f t="shared" si="21"/>
        <v>137.60312847505276</v>
      </c>
      <c r="D312">
        <f t="shared" si="22"/>
        <v>144.45470516318215</v>
      </c>
      <c r="E312">
        <f t="shared" si="23"/>
        <v>130.7515517869233</v>
      </c>
      <c r="F312">
        <f t="shared" si="20"/>
        <v>155.69281045751623</v>
      </c>
    </row>
    <row r="313" spans="2:6" ht="12.75">
      <c r="B313">
        <f t="shared" si="24"/>
        <v>0.1535000000000001</v>
      </c>
      <c r="C313">
        <f t="shared" si="21"/>
        <v>137.1788209616044</v>
      </c>
      <c r="D313">
        <f t="shared" si="22"/>
        <v>144.0022343124758</v>
      </c>
      <c r="E313">
        <f t="shared" si="23"/>
        <v>130.35540761073295</v>
      </c>
      <c r="F313">
        <f t="shared" si="20"/>
        <v>155.1856677524429</v>
      </c>
    </row>
    <row r="314" spans="2:6" ht="12.75">
      <c r="B314">
        <f t="shared" si="24"/>
        <v>0.1540000000000001</v>
      </c>
      <c r="C314">
        <f t="shared" si="21"/>
        <v>136.7573971710378</v>
      </c>
      <c r="D314">
        <f t="shared" si="22"/>
        <v>143.55287776707513</v>
      </c>
      <c r="E314">
        <f t="shared" si="23"/>
        <v>129.96191657500046</v>
      </c>
      <c r="F314">
        <f t="shared" si="20"/>
        <v>154.68181818181807</v>
      </c>
    </row>
    <row r="315" spans="2:6" ht="12.75">
      <c r="B315">
        <f t="shared" si="24"/>
        <v>0.1545000000000001</v>
      </c>
      <c r="C315">
        <f t="shared" si="21"/>
        <v>136.3388244207805</v>
      </c>
      <c r="D315">
        <f t="shared" si="22"/>
        <v>143.1066000241725</v>
      </c>
      <c r="E315">
        <f t="shared" si="23"/>
        <v>129.57104881738843</v>
      </c>
      <c r="F315">
        <f t="shared" si="20"/>
        <v>154.1812297734627</v>
      </c>
    </row>
    <row r="316" spans="2:6" ht="12.75">
      <c r="B316">
        <f t="shared" si="24"/>
        <v>0.1550000000000001</v>
      </c>
      <c r="C316">
        <f t="shared" si="21"/>
        <v>135.92307056577303</v>
      </c>
      <c r="D316">
        <f t="shared" si="22"/>
        <v>142.66336616427878</v>
      </c>
      <c r="E316">
        <f t="shared" si="23"/>
        <v>129.18277496726725</v>
      </c>
      <c r="F316">
        <f t="shared" si="20"/>
        <v>153.68387096774183</v>
      </c>
    </row>
    <row r="317" spans="2:6" ht="12.75">
      <c r="B317">
        <f t="shared" si="24"/>
        <v>0.1555000000000001</v>
      </c>
      <c r="C317">
        <f t="shared" si="21"/>
        <v>135.51010398685608</v>
      </c>
      <c r="D317">
        <f t="shared" si="22"/>
        <v>142.22314183868394</v>
      </c>
      <c r="E317">
        <f t="shared" si="23"/>
        <v>128.7970661350282</v>
      </c>
      <c r="F317">
        <f t="shared" si="20"/>
        <v>153.18971061093237</v>
      </c>
    </row>
    <row r="318" spans="2:6" ht="12.75">
      <c r="B318">
        <f t="shared" si="24"/>
        <v>0.1560000000000001</v>
      </c>
      <c r="C318">
        <f t="shared" si="21"/>
        <v>135.0998935794637</v>
      </c>
      <c r="D318">
        <f t="shared" si="22"/>
        <v>141.78589325724684</v>
      </c>
      <c r="E318">
        <f t="shared" si="23"/>
        <v>128.41389390168055</v>
      </c>
      <c r="F318">
        <f t="shared" si="20"/>
        <v>152.69871794871784</v>
      </c>
    </row>
    <row r="319" spans="2:6" ht="12.75">
      <c r="B319">
        <f t="shared" si="24"/>
        <v>0.1565000000000001</v>
      </c>
      <c r="C319">
        <f t="shared" si="21"/>
        <v>134.69240874261507</v>
      </c>
      <c r="D319">
        <f t="shared" si="22"/>
        <v>141.35158717650467</v>
      </c>
      <c r="E319">
        <f t="shared" si="23"/>
        <v>128.03323030872545</v>
      </c>
      <c r="F319">
        <f t="shared" si="20"/>
        <v>152.2108626198082</v>
      </c>
    </row>
    <row r="320" spans="2:6" ht="12.75">
      <c r="B320">
        <f t="shared" si="24"/>
        <v>0.1570000000000001</v>
      </c>
      <c r="C320">
        <f t="shared" si="21"/>
        <v>134.28761936819402</v>
      </c>
      <c r="D320">
        <f t="shared" si="22"/>
        <v>140.92019088809172</v>
      </c>
      <c r="E320">
        <f t="shared" si="23"/>
        <v>127.6550478482963</v>
      </c>
      <c r="F320">
        <f t="shared" si="20"/>
        <v>151.72611464968142</v>
      </c>
    </row>
    <row r="321" spans="2:6" ht="12.75">
      <c r="B321">
        <f t="shared" si="24"/>
        <v>0.1575000000000001</v>
      </c>
      <c r="C321">
        <f t="shared" si="21"/>
        <v>133.88549583050872</v>
      </c>
      <c r="D321">
        <f t="shared" si="22"/>
        <v>140.49167220745872</v>
      </c>
      <c r="E321">
        <f t="shared" si="23"/>
        <v>127.27931945355868</v>
      </c>
      <c r="F321">
        <f t="shared" si="20"/>
        <v>151.24444444444435</v>
      </c>
    </row>
    <row r="322" spans="2:6" ht="12.75">
      <c r="B322">
        <f t="shared" si="24"/>
        <v>0.1580000000000001</v>
      </c>
      <c r="C322">
        <f t="shared" si="21"/>
        <v>133.48600897612198</v>
      </c>
      <c r="D322">
        <f t="shared" si="22"/>
        <v>140.0659994628827</v>
      </c>
      <c r="E322">
        <f t="shared" si="23"/>
        <v>126.90601848936123</v>
      </c>
      <c r="F322">
        <f t="shared" si="20"/>
        <v>150.76582278481004</v>
      </c>
    </row>
    <row r="323" spans="2:6" ht="12.75">
      <c r="B323">
        <f t="shared" si="24"/>
        <v>0.1585000000000001</v>
      </c>
      <c r="C323">
        <f t="shared" si="21"/>
        <v>133.0891301139449</v>
      </c>
      <c r="D323">
        <f t="shared" si="22"/>
        <v>139.64314148475978</v>
      </c>
      <c r="E323">
        <f t="shared" si="23"/>
        <v>126.53511874312997</v>
      </c>
      <c r="F323">
        <f t="shared" si="20"/>
        <v>150.29022082018918</v>
      </c>
    </row>
    <row r="324" spans="2:6" ht="12.75">
      <c r="B324">
        <f t="shared" si="24"/>
        <v>0.1590000000000001</v>
      </c>
      <c r="C324">
        <f t="shared" si="21"/>
        <v>132.69483100558492</v>
      </c>
      <c r="D324">
        <f t="shared" si="22"/>
        <v>139.2230675951712</v>
      </c>
      <c r="E324">
        <f t="shared" si="23"/>
        <v>126.16659441599862</v>
      </c>
      <c r="F324">
        <f t="shared" si="20"/>
        <v>149.81761006289298</v>
      </c>
    </row>
    <row r="325" spans="2:6" ht="12.75">
      <c r="B325">
        <f t="shared" si="24"/>
        <v>0.15950000000000011</v>
      </c>
      <c r="C325">
        <f t="shared" si="21"/>
        <v>132.30308385594174</v>
      </c>
      <c r="D325">
        <f t="shared" si="22"/>
        <v>138.80574759771542</v>
      </c>
      <c r="E325">
        <f t="shared" si="23"/>
        <v>125.80042011416798</v>
      </c>
      <c r="F325">
        <f t="shared" si="20"/>
        <v>149.34796238244505</v>
      </c>
    </row>
    <row r="326" spans="2:6" ht="12.75">
      <c r="B326">
        <f t="shared" si="24"/>
        <v>0.16000000000000011</v>
      </c>
      <c r="C326">
        <f t="shared" si="21"/>
        <v>131.91386130404237</v>
      </c>
      <c r="D326">
        <f t="shared" si="22"/>
        <v>138.39115176759785</v>
      </c>
      <c r="E326">
        <f t="shared" si="23"/>
        <v>125.4365708404869</v>
      </c>
      <c r="F326">
        <f t="shared" si="20"/>
        <v>148.8812499999999</v>
      </c>
    </row>
    <row r="327" spans="2:6" ht="12.75">
      <c r="B327">
        <f t="shared" si="24"/>
        <v>0.16050000000000011</v>
      </c>
      <c r="C327">
        <f t="shared" si="21"/>
        <v>131.52713641410955</v>
      </c>
      <c r="D327">
        <f t="shared" si="22"/>
        <v>137.9792508419702</v>
      </c>
      <c r="E327">
        <f t="shared" si="23"/>
        <v>125.07502198624886</v>
      </c>
      <c r="F327">
        <f t="shared" si="20"/>
        <v>148.41744548286596</v>
      </c>
    </row>
    <row r="328" spans="2:6" ht="12.75">
      <c r="B328">
        <f t="shared" si="24"/>
        <v>0.16100000000000012</v>
      </c>
      <c r="C328">
        <f t="shared" si="21"/>
        <v>131.1428826668553</v>
      </c>
      <c r="D328">
        <f t="shared" si="22"/>
        <v>137.5700160105133</v>
      </c>
      <c r="E328">
        <f t="shared" si="23"/>
        <v>124.71574932319723</v>
      </c>
      <c r="F328">
        <f t="shared" si="20"/>
        <v>147.95652173913035</v>
      </c>
    </row>
    <row r="329" spans="2:6" ht="12.75">
      <c r="B329">
        <f t="shared" si="24"/>
        <v>0.16150000000000012</v>
      </c>
      <c r="C329">
        <f t="shared" si="21"/>
        <v>130.761073950994</v>
      </c>
      <c r="D329">
        <f t="shared" si="22"/>
        <v>137.1634189062547</v>
      </c>
      <c r="E329">
        <f t="shared" si="23"/>
        <v>124.35872899573326</v>
      </c>
      <c r="F329">
        <f t="shared" si="20"/>
        <v>147.4984520123838</v>
      </c>
    </row>
    <row r="330" spans="2:6" ht="12.75">
      <c r="B330">
        <f t="shared" si="24"/>
        <v>0.16200000000000012</v>
      </c>
      <c r="C330">
        <f t="shared" si="21"/>
        <v>130.38168455496793</v>
      </c>
      <c r="D330">
        <f t="shared" si="22"/>
        <v>136.75943159661537</v>
      </c>
      <c r="E330">
        <f t="shared" si="23"/>
        <v>124.0039375133205</v>
      </c>
      <c r="F330">
        <f t="shared" si="20"/>
        <v>147.0432098765431</v>
      </c>
    </row>
    <row r="331" spans="2:6" ht="12.75">
      <c r="B331">
        <f t="shared" si="24"/>
        <v>0.16250000000000012</v>
      </c>
      <c r="C331">
        <f t="shared" si="21"/>
        <v>130.0046891588791</v>
      </c>
      <c r="D331">
        <f t="shared" si="22"/>
        <v>136.35802657467823</v>
      </c>
      <c r="E331">
        <f t="shared" si="23"/>
        <v>123.65135174307994</v>
      </c>
      <c r="F331">
        <f t="shared" si="20"/>
        <v>146.59076923076913</v>
      </c>
    </row>
    <row r="332" spans="2:6" ht="12.75">
      <c r="B332">
        <f t="shared" si="24"/>
        <v>0.16300000000000012</v>
      </c>
      <c r="C332">
        <f t="shared" si="21"/>
        <v>129.6300628266214</v>
      </c>
      <c r="D332">
        <f t="shared" si="22"/>
        <v>135.95917675067201</v>
      </c>
      <c r="E332">
        <f t="shared" si="23"/>
        <v>123.30094890257078</v>
      </c>
      <c r="F332">
        <f t="shared" si="20"/>
        <v>146.14110429447842</v>
      </c>
    </row>
    <row r="333" spans="2:6" ht="12.75">
      <c r="B333">
        <f t="shared" si="24"/>
        <v>0.16350000000000012</v>
      </c>
      <c r="C333">
        <f t="shared" si="21"/>
        <v>129.25778099820752</v>
      </c>
      <c r="D333">
        <f t="shared" si="22"/>
        <v>135.56285544366477</v>
      </c>
      <c r="E333">
        <f t="shared" si="23"/>
        <v>122.9527065527502</v>
      </c>
      <c r="F333">
        <f t="shared" si="20"/>
        <v>145.6941896024464</v>
      </c>
    </row>
    <row r="334" spans="2:6" ht="12.75">
      <c r="B334">
        <f t="shared" si="24"/>
        <v>0.16400000000000012</v>
      </c>
      <c r="C334">
        <f aca="true" t="shared" si="25" ref="C334:C397">-(a/(B334)^2)+0.083*T/(B334-b)</f>
        <v>128.88781948228427</v>
      </c>
      <c r="D334">
        <f aca="true" t="shared" si="26" ref="D334:D397">-(a/(B334)^2)+0.083*(T+Delta_T)/(B334-b)</f>
        <v>135.1690363734603</v>
      </c>
      <c r="E334">
        <f aca="true" t="shared" si="27" ref="E334:E397">-(a/(B334)^2)+0.083*(T-Delta_T)/(B334-b)</f>
        <v>122.60660259110824</v>
      </c>
      <c r="F334">
        <f t="shared" si="20"/>
        <v>145.24999999999991</v>
      </c>
    </row>
    <row r="335" spans="2:6" ht="12.75">
      <c r="B335">
        <f t="shared" si="24"/>
        <v>0.16450000000000012</v>
      </c>
      <c r="C335">
        <f t="shared" si="25"/>
        <v>128.52015444883187</v>
      </c>
      <c r="D335">
        <f t="shared" si="26"/>
        <v>134.77769365269194</v>
      </c>
      <c r="E335">
        <f t="shared" si="27"/>
        <v>122.26261524497178</v>
      </c>
      <c r="F335">
        <f t="shared" si="20"/>
        <v>144.80851063829778</v>
      </c>
    </row>
    <row r="336" spans="2:6" ht="12.75">
      <c r="B336">
        <f t="shared" si="24"/>
        <v>0.16500000000000012</v>
      </c>
      <c r="C336">
        <f t="shared" si="25"/>
        <v>128.15476242204082</v>
      </c>
      <c r="D336">
        <f t="shared" si="26"/>
        <v>134.38880177910855</v>
      </c>
      <c r="E336">
        <f t="shared" si="27"/>
        <v>121.92072306497306</v>
      </c>
      <c r="F336">
        <f t="shared" si="20"/>
        <v>144.36969696969686</v>
      </c>
    </row>
    <row r="337" spans="2:6" ht="12.75">
      <c r="B337">
        <f t="shared" si="24"/>
        <v>0.16550000000000012</v>
      </c>
      <c r="C337">
        <f t="shared" si="25"/>
        <v>127.79162027336207</v>
      </c>
      <c r="D337">
        <f t="shared" si="26"/>
        <v>134.00233562804627</v>
      </c>
      <c r="E337">
        <f t="shared" si="27"/>
        <v>121.58090491867785</v>
      </c>
      <c r="F337">
        <f t="shared" si="20"/>
        <v>143.93353474320233</v>
      </c>
    </row>
    <row r="338" spans="2:6" ht="12.75">
      <c r="B338">
        <f t="shared" si="24"/>
        <v>0.16600000000000012</v>
      </c>
      <c r="C338">
        <f t="shared" si="25"/>
        <v>127.43070521472535</v>
      </c>
      <c r="D338">
        <f t="shared" si="26"/>
        <v>133.61827044508166</v>
      </c>
      <c r="E338">
        <f t="shared" si="27"/>
        <v>121.24313998436898</v>
      </c>
      <c r="F338">
        <f t="shared" si="20"/>
        <v>143.49999999999991</v>
      </c>
    </row>
    <row r="339" spans="2:6" ht="12.75">
      <c r="B339">
        <f t="shared" si="24"/>
        <v>0.16650000000000012</v>
      </c>
      <c r="C339">
        <f t="shared" si="25"/>
        <v>127.07199479192053</v>
      </c>
      <c r="D339">
        <f t="shared" si="26"/>
        <v>133.2365818388605</v>
      </c>
      <c r="E339">
        <f t="shared" si="27"/>
        <v>120.90740774498053</v>
      </c>
      <c r="F339">
        <f t="shared" si="20"/>
        <v>143.06906906906897</v>
      </c>
    </row>
    <row r="340" spans="2:6" ht="12.75">
      <c r="B340">
        <f t="shared" si="24"/>
        <v>0.16700000000000012</v>
      </c>
      <c r="C340">
        <f t="shared" si="25"/>
        <v>126.71546687813799</v>
      </c>
      <c r="D340">
        <f t="shared" si="26"/>
        <v>132.85724577409772</v>
      </c>
      <c r="E340">
        <f t="shared" si="27"/>
        <v>120.57368798217823</v>
      </c>
      <c r="F340">
        <f t="shared" si="20"/>
        <v>142.64071856287416</v>
      </c>
    </row>
    <row r="341" spans="2:6" ht="12.75">
      <c r="B341">
        <f t="shared" si="24"/>
        <v>0.16750000000000012</v>
      </c>
      <c r="C341">
        <f t="shared" si="25"/>
        <v>126.36109966766291</v>
      </c>
      <c r="D341">
        <f t="shared" si="26"/>
        <v>132.4802385647434</v>
      </c>
      <c r="E341">
        <f t="shared" si="27"/>
        <v>120.2419607705824</v>
      </c>
      <c r="F341">
        <f t="shared" si="20"/>
        <v>142.21492537313424</v>
      </c>
    </row>
    <row r="342" spans="2:6" ht="12.75">
      <c r="B342">
        <f t="shared" si="24"/>
        <v>0.16800000000000012</v>
      </c>
      <c r="C342">
        <f t="shared" si="25"/>
        <v>126.00887166971967</v>
      </c>
      <c r="D342">
        <f t="shared" si="26"/>
        <v>132.10553686731038</v>
      </c>
      <c r="E342">
        <f t="shared" si="27"/>
        <v>119.91220647212896</v>
      </c>
      <c r="F342">
        <f t="shared" si="20"/>
        <v>141.79166666666657</v>
      </c>
    </row>
    <row r="343" spans="2:6" ht="12.75">
      <c r="B343">
        <f t="shared" si="24"/>
        <v>0.16850000000000012</v>
      </c>
      <c r="C343">
        <f t="shared" si="25"/>
        <v>125.65876170246175</v>
      </c>
      <c r="D343">
        <f t="shared" si="26"/>
        <v>131.73311767435865</v>
      </c>
      <c r="E343">
        <f t="shared" si="27"/>
        <v>119.58440573056477</v>
      </c>
      <c r="F343">
        <f t="shared" si="20"/>
        <v>141.37091988130555</v>
      </c>
    </row>
    <row r="344" spans="2:6" ht="12.75">
      <c r="B344">
        <f t="shared" si="24"/>
        <v>0.16900000000000012</v>
      </c>
      <c r="C344">
        <f t="shared" si="25"/>
        <v>125.31074888710339</v>
      </c>
      <c r="D344">
        <f t="shared" si="26"/>
        <v>131.36295830813296</v>
      </c>
      <c r="E344">
        <f t="shared" si="27"/>
        <v>119.25853946607378</v>
      </c>
      <c r="F344">
        <f t="shared" si="20"/>
        <v>140.9526627218934</v>
      </c>
    </row>
    <row r="345" spans="2:6" ht="12.75">
      <c r="B345">
        <f t="shared" si="24"/>
        <v>0.16950000000000012</v>
      </c>
      <c r="C345">
        <f t="shared" si="25"/>
        <v>124.96481264218899</v>
      </c>
      <c r="D345">
        <f t="shared" si="26"/>
        <v>130.9950364143482</v>
      </c>
      <c r="E345">
        <f t="shared" si="27"/>
        <v>118.93458887002971</v>
      </c>
      <c r="F345">
        <f t="shared" si="20"/>
        <v>140.5368731563421</v>
      </c>
    </row>
    <row r="346" spans="2:6" ht="12.75">
      <c r="B346">
        <f t="shared" si="24"/>
        <v>0.17000000000000012</v>
      </c>
      <c r="C346">
        <f t="shared" si="25"/>
        <v>124.62093267799624</v>
      </c>
      <c r="D346">
        <f t="shared" si="26"/>
        <v>130.62932995611988</v>
      </c>
      <c r="E346">
        <f t="shared" si="27"/>
        <v>118.61253539987258</v>
      </c>
      <c r="F346">
        <f t="shared" si="20"/>
        <v>140.12352941176462</v>
      </c>
    </row>
    <row r="347" spans="2:6" ht="12.75">
      <c r="B347">
        <f t="shared" si="24"/>
        <v>0.17050000000000012</v>
      </c>
      <c r="C347">
        <f t="shared" si="25"/>
        <v>124.27908899106959</v>
      </c>
      <c r="D347">
        <f t="shared" si="26"/>
        <v>130.26581720803438</v>
      </c>
      <c r="E347">
        <f t="shared" si="27"/>
        <v>118.2923607741048</v>
      </c>
      <c r="F347">
        <f t="shared" si="20"/>
        <v>139.7126099706744</v>
      </c>
    </row>
    <row r="348" spans="2:6" ht="12.75">
      <c r="B348">
        <f t="shared" si="24"/>
        <v>0.17100000000000012</v>
      </c>
      <c r="C348">
        <f t="shared" si="25"/>
        <v>123.9392618588804</v>
      </c>
      <c r="D348">
        <f t="shared" si="26"/>
        <v>129.9044767503566</v>
      </c>
      <c r="E348">
        <f t="shared" si="27"/>
        <v>117.9740469674042</v>
      </c>
      <c r="F348">
        <f t="shared" si="20"/>
        <v>139.30409356725136</v>
      </c>
    </row>
    <row r="349" spans="2:6" ht="12.75">
      <c r="B349">
        <f t="shared" si="24"/>
        <v>0.17150000000000012</v>
      </c>
      <c r="C349">
        <f t="shared" si="25"/>
        <v>123.60143183461014</v>
      </c>
      <c r="D349">
        <f t="shared" si="26"/>
        <v>129.5452874633698</v>
      </c>
      <c r="E349">
        <f t="shared" si="27"/>
        <v>117.65757620585046</v>
      </c>
      <c r="F349">
        <f t="shared" si="20"/>
        <v>138.89795918367338</v>
      </c>
    </row>
    <row r="350" spans="2:6" ht="12.75">
      <c r="B350">
        <f t="shared" si="24"/>
        <v>0.17200000000000013</v>
      </c>
      <c r="C350">
        <f t="shared" si="25"/>
        <v>123.26557974205346</v>
      </c>
      <c r="D350">
        <f t="shared" si="26"/>
        <v>129.18822852184508</v>
      </c>
      <c r="E350">
        <f t="shared" si="27"/>
        <v>117.34293096226182</v>
      </c>
      <c r="F350">
        <f t="shared" si="20"/>
        <v>138.49418604651154</v>
      </c>
    </row>
    <row r="351" spans="2:6" ht="12.75">
      <c r="B351">
        <f t="shared" si="24"/>
        <v>0.17250000000000013</v>
      </c>
      <c r="C351">
        <f t="shared" si="25"/>
        <v>122.93168667063802</v>
      </c>
      <c r="D351">
        <f t="shared" si="26"/>
        <v>128.83327938963686</v>
      </c>
      <c r="E351">
        <f t="shared" si="27"/>
        <v>117.03009395163915</v>
      </c>
      <c r="F351">
        <f t="shared" si="20"/>
        <v>138.09275362318832</v>
      </c>
    </row>
    <row r="352" spans="2:6" ht="12.75">
      <c r="B352">
        <f t="shared" si="24"/>
        <v>0.17300000000000013</v>
      </c>
      <c r="C352">
        <f t="shared" si="25"/>
        <v>122.59973397055751</v>
      </c>
      <c r="D352">
        <f t="shared" si="26"/>
        <v>128.48041981440048</v>
      </c>
      <c r="E352">
        <f t="shared" si="27"/>
        <v>116.71904812671451</v>
      </c>
      <c r="F352">
        <f t="shared" si="20"/>
        <v>137.69364161849703</v>
      </c>
    </row>
    <row r="353" spans="2:6" ht="12.75">
      <c r="B353">
        <f t="shared" si="24"/>
        <v>0.17350000000000013</v>
      </c>
      <c r="C353">
        <f t="shared" si="25"/>
        <v>122.2697032480153</v>
      </c>
      <c r="D353">
        <f t="shared" si="26"/>
        <v>128.1296298224293</v>
      </c>
      <c r="E353">
        <f t="shared" si="27"/>
        <v>116.4097766736013</v>
      </c>
      <c r="F353">
        <f t="shared" si="20"/>
        <v>137.29682997118147</v>
      </c>
    </row>
    <row r="354" spans="2:6" ht="12.75">
      <c r="B354">
        <f t="shared" si="24"/>
        <v>0.17400000000000013</v>
      </c>
      <c r="C354">
        <f t="shared" si="25"/>
        <v>121.94157636057537</v>
      </c>
      <c r="D354">
        <f t="shared" si="26"/>
        <v>127.78088971360756</v>
      </c>
      <c r="E354">
        <f t="shared" si="27"/>
        <v>116.10226300754314</v>
      </c>
      <c r="F354">
        <f t="shared" si="20"/>
        <v>136.90229885057462</v>
      </c>
    </row>
    <row r="355" spans="2:6" ht="12.75">
      <c r="B355">
        <f t="shared" si="24"/>
        <v>0.17450000000000013</v>
      </c>
      <c r="C355">
        <f t="shared" si="25"/>
        <v>121.61533541261774</v>
      </c>
      <c r="D355">
        <f t="shared" si="26"/>
        <v>127.43418005647636</v>
      </c>
      <c r="E355">
        <f t="shared" si="27"/>
        <v>115.79649076875906</v>
      </c>
      <c r="F355">
        <f t="shared" si="20"/>
        <v>136.51002865329505</v>
      </c>
    </row>
    <row r="356" spans="2:6" ht="12.75">
      <c r="B356">
        <f t="shared" si="24"/>
        <v>0.17500000000000013</v>
      </c>
      <c r="C356">
        <f t="shared" si="25"/>
        <v>121.290962750896</v>
      </c>
      <c r="D356">
        <f t="shared" si="26"/>
        <v>127.08948168340962</v>
      </c>
      <c r="E356">
        <f t="shared" si="27"/>
        <v>115.49244381838238</v>
      </c>
      <c r="F356">
        <f t="shared" si="20"/>
        <v>136.11999999999992</v>
      </c>
    </row>
    <row r="357" spans="2:6" ht="12.75">
      <c r="B357">
        <f t="shared" si="24"/>
        <v>0.17550000000000013</v>
      </c>
      <c r="C357">
        <f t="shared" si="25"/>
        <v>120.96844096019376</v>
      </c>
      <c r="D357">
        <f t="shared" si="26"/>
        <v>126.74677568589689</v>
      </c>
      <c r="E357">
        <f t="shared" si="27"/>
        <v>115.19010623449063</v>
      </c>
      <c r="F357">
        <f t="shared" si="20"/>
        <v>135.73219373219365</v>
      </c>
    </row>
    <row r="358" spans="2:6" ht="12.75">
      <c r="B358">
        <f t="shared" si="24"/>
        <v>0.17600000000000013</v>
      </c>
      <c r="C358">
        <f t="shared" si="25"/>
        <v>120.64775285907749</v>
      </c>
      <c r="D358">
        <f t="shared" si="26"/>
        <v>126.40604340993082</v>
      </c>
      <c r="E358">
        <f t="shared" si="27"/>
        <v>114.88946230822415</v>
      </c>
      <c r="F358">
        <f t="shared" si="20"/>
        <v>135.34659090909082</v>
      </c>
    </row>
    <row r="359" spans="2:6" ht="12.75">
      <c r="B359">
        <f t="shared" si="24"/>
        <v>0.17650000000000013</v>
      </c>
      <c r="C359">
        <f t="shared" si="25"/>
        <v>120.32888149574339</v>
      </c>
      <c r="D359">
        <f t="shared" si="26"/>
        <v>126.06726645149558</v>
      </c>
      <c r="E359">
        <f t="shared" si="27"/>
        <v>114.59049653999116</v>
      </c>
      <c r="F359">
        <f t="shared" si="20"/>
        <v>134.9631728045325</v>
      </c>
    </row>
    <row r="360" spans="2:6" ht="12.75">
      <c r="B360">
        <f t="shared" si="24"/>
        <v>0.17700000000000013</v>
      </c>
      <c r="C360">
        <f t="shared" si="25"/>
        <v>120.011810143956</v>
      </c>
      <c r="D360">
        <f t="shared" si="26"/>
        <v>125.73042665215497</v>
      </c>
      <c r="E360">
        <f t="shared" si="27"/>
        <v>114.29319363575702</v>
      </c>
      <c r="F360">
        <f t="shared" si="20"/>
        <v>134.5819209039547</v>
      </c>
    </row>
    <row r="361" spans="2:6" ht="12.75">
      <c r="B361">
        <f t="shared" si="24"/>
        <v>0.17750000000000013</v>
      </c>
      <c r="C361">
        <f t="shared" si="25"/>
        <v>119.69652229907557</v>
      </c>
      <c r="D361">
        <f t="shared" si="26"/>
        <v>125.39550609473606</v>
      </c>
      <c r="E361">
        <f t="shared" si="27"/>
        <v>113.99753850341502</v>
      </c>
      <c r="F361">
        <f t="shared" si="20"/>
        <v>134.20281690140837</v>
      </c>
    </row>
    <row r="362" spans="2:6" ht="12.75">
      <c r="B362">
        <f t="shared" si="24"/>
        <v>0.17800000000000013</v>
      </c>
      <c r="C362">
        <f t="shared" si="25"/>
        <v>119.3830016741723</v>
      </c>
      <c r="D362">
        <f t="shared" si="26"/>
        <v>125.0624870991073</v>
      </c>
      <c r="E362">
        <f t="shared" si="27"/>
        <v>113.70351624923731</v>
      </c>
      <c r="F362">
        <f t="shared" si="20"/>
        <v>133.82584269662914</v>
      </c>
    </row>
    <row r="363" spans="2:6" ht="12.75">
      <c r="B363">
        <f t="shared" si="24"/>
        <v>0.17850000000000013</v>
      </c>
      <c r="C363">
        <f t="shared" si="25"/>
        <v>119.07123219622557</v>
      </c>
      <c r="D363">
        <f t="shared" si="26"/>
        <v>124.73135221804768</v>
      </c>
      <c r="E363">
        <f t="shared" si="27"/>
        <v>113.4111121744034</v>
      </c>
      <c r="F363">
        <f t="shared" si="20"/>
        <v>133.45098039215677</v>
      </c>
    </row>
    <row r="364" spans="2:6" ht="12.75">
      <c r="B364">
        <f t="shared" si="24"/>
        <v>0.17900000000000013</v>
      </c>
      <c r="C364">
        <f t="shared" si="25"/>
        <v>118.76119800240474</v>
      </c>
      <c r="D364">
        <f t="shared" si="26"/>
        <v>124.40208423320533</v>
      </c>
      <c r="E364">
        <f t="shared" si="27"/>
        <v>113.12031177160412</v>
      </c>
      <c r="F364">
        <f t="shared" si="20"/>
        <v>133.0782122905027</v>
      </c>
    </row>
    <row r="365" spans="2:6" ht="12.75">
      <c r="B365">
        <f t="shared" si="24"/>
        <v>0.17950000000000013</v>
      </c>
      <c r="C365">
        <f t="shared" si="25"/>
        <v>118.45288343643108</v>
      </c>
      <c r="D365">
        <f t="shared" si="26"/>
        <v>124.07466615114254</v>
      </c>
      <c r="E365">
        <f t="shared" si="27"/>
        <v>112.83110072171962</v>
      </c>
      <c r="F365">
        <f t="shared" si="20"/>
        <v>132.70752089136482</v>
      </c>
    </row>
    <row r="366" spans="2:6" ht="12.75">
      <c r="B366">
        <f t="shared" si="24"/>
        <v>0.18000000000000013</v>
      </c>
      <c r="C366">
        <f t="shared" si="25"/>
        <v>118.1462730450174</v>
      </c>
      <c r="D366">
        <f t="shared" si="26"/>
        <v>123.74908119946589</v>
      </c>
      <c r="E366">
        <f t="shared" si="27"/>
        <v>112.5434648905689</v>
      </c>
      <c r="F366">
        <f aca="true" t="shared" si="28" ref="F366:F429">0.083*T/(B366)</f>
        <v>132.3388888888888</v>
      </c>
    </row>
    <row r="367" spans="2:6" ht="12.75">
      <c r="B367">
        <f t="shared" si="24"/>
        <v>0.18050000000000013</v>
      </c>
      <c r="C367">
        <f t="shared" si="25"/>
        <v>117.84135157438394</v>
      </c>
      <c r="D367">
        <f t="shared" si="26"/>
        <v>123.42531282303838</v>
      </c>
      <c r="E367">
        <f t="shared" si="27"/>
        <v>112.25739032572946</v>
      </c>
      <c r="F367">
        <f t="shared" si="28"/>
        <v>131.97229916897498</v>
      </c>
    </row>
    <row r="368" spans="2:6" ht="12.75">
      <c r="B368">
        <f aca="true" t="shared" si="29" ref="B368:B431">B367+Delta_v</f>
        <v>0.18100000000000013</v>
      </c>
      <c r="C368">
        <f t="shared" si="25"/>
        <v>117.5381039668487</v>
      </c>
      <c r="D368">
        <f t="shared" si="26"/>
        <v>123.1033446802723</v>
      </c>
      <c r="E368">
        <f t="shared" si="27"/>
        <v>111.97286325342506</v>
      </c>
      <c r="F368">
        <f t="shared" si="28"/>
        <v>131.60773480662974</v>
      </c>
    </row>
    <row r="369" spans="2:6" ht="12.75">
      <c r="B369">
        <f t="shared" si="29"/>
        <v>0.18150000000000013</v>
      </c>
      <c r="C369">
        <f t="shared" si="25"/>
        <v>117.23651535749022</v>
      </c>
      <c r="D369">
        <f t="shared" si="26"/>
        <v>122.78316063950038</v>
      </c>
      <c r="E369">
        <f t="shared" si="27"/>
        <v>111.68987007548006</v>
      </c>
      <c r="F369">
        <f t="shared" si="28"/>
        <v>131.24517906336078</v>
      </c>
    </row>
    <row r="370" spans="2:6" ht="12.75">
      <c r="B370">
        <f t="shared" si="29"/>
        <v>0.18200000000000013</v>
      </c>
      <c r="C370">
        <f t="shared" si="25"/>
        <v>116.93657107088083</v>
      </c>
      <c r="D370">
        <f t="shared" si="26"/>
        <v>122.46474477542324</v>
      </c>
      <c r="E370">
        <f t="shared" si="27"/>
        <v>111.40839736633839</v>
      </c>
      <c r="F370">
        <f t="shared" si="28"/>
        <v>130.8846153846153</v>
      </c>
    </row>
    <row r="371" spans="2:6" ht="12.75">
      <c r="B371">
        <f t="shared" si="29"/>
        <v>0.18250000000000013</v>
      </c>
      <c r="C371">
        <f t="shared" si="25"/>
        <v>116.63825661788859</v>
      </c>
      <c r="D371">
        <f t="shared" si="26"/>
        <v>122.14808136563154</v>
      </c>
      <c r="E371">
        <f t="shared" si="27"/>
        <v>111.1284318701456</v>
      </c>
      <c r="F371">
        <f t="shared" si="28"/>
        <v>130.52602739726018</v>
      </c>
    </row>
    <row r="372" spans="2:6" ht="12.75">
      <c r="B372">
        <f t="shared" si="29"/>
        <v>0.18300000000000013</v>
      </c>
      <c r="C372">
        <f t="shared" si="25"/>
        <v>116.34155769254677</v>
      </c>
      <c r="D372">
        <f t="shared" si="26"/>
        <v>121.8331548872007</v>
      </c>
      <c r="E372">
        <f t="shared" si="27"/>
        <v>110.84996049789278</v>
      </c>
      <c r="F372">
        <f t="shared" si="28"/>
        <v>130.16939890710373</v>
      </c>
    </row>
    <row r="373" spans="2:6" ht="12.75">
      <c r="B373">
        <f t="shared" si="29"/>
        <v>0.18350000000000014</v>
      </c>
      <c r="C373">
        <f t="shared" si="25"/>
        <v>116.04646016898826</v>
      </c>
      <c r="D373">
        <f t="shared" si="26"/>
        <v>121.51995001335649</v>
      </c>
      <c r="E373">
        <f t="shared" si="27"/>
        <v>110.57297032462003</v>
      </c>
      <c r="F373">
        <f t="shared" si="28"/>
        <v>129.81471389645768</v>
      </c>
    </row>
    <row r="374" spans="2:6" ht="12.75">
      <c r="B374">
        <f t="shared" si="29"/>
        <v>0.18400000000000014</v>
      </c>
      <c r="C374">
        <f t="shared" si="25"/>
        <v>115.75295009844424</v>
      </c>
      <c r="D374">
        <f t="shared" si="26"/>
        <v>121.20845161020969</v>
      </c>
      <c r="E374">
        <f t="shared" si="27"/>
        <v>110.29744858667874</v>
      </c>
      <c r="F374">
        <f t="shared" si="28"/>
        <v>129.46195652173904</v>
      </c>
    </row>
    <row r="375" spans="2:6" ht="12.75">
      <c r="B375">
        <f t="shared" si="29"/>
        <v>0.18450000000000014</v>
      </c>
      <c r="C375">
        <f t="shared" si="25"/>
        <v>115.46101370630461</v>
      </c>
      <c r="D375">
        <f t="shared" si="26"/>
        <v>120.89864473355826</v>
      </c>
      <c r="E375">
        <f t="shared" si="27"/>
        <v>110.02338267905094</v>
      </c>
      <c r="F375">
        <f t="shared" si="28"/>
        <v>129.11111111111103</v>
      </c>
    </row>
    <row r="376" spans="2:6" ht="12.75">
      <c r="B376">
        <f t="shared" si="29"/>
        <v>0.18500000000000014</v>
      </c>
      <c r="C376">
        <f t="shared" si="25"/>
        <v>115.17063738923963</v>
      </c>
      <c r="D376">
        <f t="shared" si="26"/>
        <v>120.59051462575522</v>
      </c>
      <c r="E376">
        <f t="shared" si="27"/>
        <v>109.75076015272401</v>
      </c>
      <c r="F376">
        <f t="shared" si="28"/>
        <v>128.76216216216207</v>
      </c>
    </row>
    <row r="377" spans="2:6" ht="12.75">
      <c r="B377">
        <f t="shared" si="29"/>
        <v>0.18550000000000014</v>
      </c>
      <c r="C377">
        <f t="shared" si="25"/>
        <v>114.88180771238038</v>
      </c>
      <c r="D377">
        <f t="shared" si="26"/>
        <v>120.2840467126407</v>
      </c>
      <c r="E377">
        <f t="shared" si="27"/>
        <v>109.47956871212003</v>
      </c>
      <c r="F377">
        <f t="shared" si="28"/>
        <v>128.41509433962256</v>
      </c>
    </row>
    <row r="378" spans="2:6" ht="12.75">
      <c r="B378">
        <f t="shared" si="29"/>
        <v>0.18600000000000014</v>
      </c>
      <c r="C378">
        <f t="shared" si="25"/>
        <v>114.59451140655713</v>
      </c>
      <c r="D378">
        <f t="shared" si="26"/>
        <v>119.97922660053663</v>
      </c>
      <c r="E378">
        <f t="shared" si="27"/>
        <v>109.20979621257763</v>
      </c>
      <c r="F378">
        <f t="shared" si="28"/>
        <v>128.0698924731182</v>
      </c>
    </row>
    <row r="379" spans="2:6" ht="12.75">
      <c r="B379">
        <f t="shared" si="29"/>
        <v>0.18650000000000014</v>
      </c>
      <c r="C379">
        <f t="shared" si="25"/>
        <v>114.30873536559423</v>
      </c>
      <c r="D379">
        <f t="shared" si="26"/>
        <v>119.67604007330246</v>
      </c>
      <c r="E379">
        <f t="shared" si="27"/>
        <v>108.941430657886</v>
      </c>
      <c r="F379">
        <f t="shared" si="28"/>
        <v>127.7265415549597</v>
      </c>
    </row>
    <row r="380" spans="2:6" ht="12.75">
      <c r="B380">
        <f t="shared" si="29"/>
        <v>0.18700000000000014</v>
      </c>
      <c r="C380">
        <f t="shared" si="25"/>
        <v>114.02446664365965</v>
      </c>
      <c r="D380">
        <f t="shared" si="26"/>
        <v>119.37447308945053</v>
      </c>
      <c r="E380">
        <f t="shared" si="27"/>
        <v>108.67446019786877</v>
      </c>
      <c r="F380">
        <f t="shared" si="28"/>
        <v>127.38502673796783</v>
      </c>
    </row>
    <row r="381" spans="2:6" ht="12.75">
      <c r="B381">
        <f t="shared" si="29"/>
        <v>0.18750000000000014</v>
      </c>
      <c r="C381">
        <f t="shared" si="25"/>
        <v>113.74169245266847</v>
      </c>
      <c r="D381">
        <f t="shared" si="26"/>
        <v>119.07451177931972</v>
      </c>
      <c r="E381">
        <f t="shared" si="27"/>
        <v>108.40887312601723</v>
      </c>
      <c r="F381">
        <f t="shared" si="28"/>
        <v>127.04533333333325</v>
      </c>
    </row>
    <row r="382" spans="2:6" ht="12.75">
      <c r="B382">
        <f t="shared" si="29"/>
        <v>0.18800000000000014</v>
      </c>
      <c r="C382">
        <f t="shared" si="25"/>
        <v>113.46040015973864</v>
      </c>
      <c r="D382">
        <f t="shared" si="26"/>
        <v>118.77614244230554</v>
      </c>
      <c r="E382">
        <f t="shared" si="27"/>
        <v>108.14465787717171</v>
      </c>
      <c r="F382">
        <f t="shared" si="28"/>
        <v>126.70744680851055</v>
      </c>
    </row>
    <row r="383" spans="2:6" ht="12.75">
      <c r="B383">
        <f t="shared" si="29"/>
        <v>0.18850000000000014</v>
      </c>
      <c r="C383">
        <f t="shared" si="25"/>
        <v>113.18057728469785</v>
      </c>
      <c r="D383">
        <f t="shared" si="26"/>
        <v>118.47935154414625</v>
      </c>
      <c r="E383">
        <f t="shared" si="27"/>
        <v>107.88180302524944</v>
      </c>
      <c r="F383">
        <f t="shared" si="28"/>
        <v>126.3713527851458</v>
      </c>
    </row>
    <row r="384" spans="2:6" ht="12.75">
      <c r="B384">
        <f t="shared" si="29"/>
        <v>0.18900000000000014</v>
      </c>
      <c r="C384">
        <f t="shared" si="25"/>
        <v>112.90221149764044</v>
      </c>
      <c r="D384">
        <f t="shared" si="26"/>
        <v>118.18412571426255</v>
      </c>
      <c r="E384">
        <f t="shared" si="27"/>
        <v>107.62029728101832</v>
      </c>
      <c r="F384">
        <f t="shared" si="28"/>
        <v>126.03703703703695</v>
      </c>
    </row>
    <row r="385" spans="2:6" ht="12.75">
      <c r="B385">
        <f t="shared" si="29"/>
        <v>0.18950000000000014</v>
      </c>
      <c r="C385">
        <f t="shared" si="25"/>
        <v>112.62529061653268</v>
      </c>
      <c r="D385">
        <f t="shared" si="26"/>
        <v>117.89045174315027</v>
      </c>
      <c r="E385">
        <f t="shared" si="27"/>
        <v>107.36012948991507</v>
      </c>
      <c r="F385">
        <f t="shared" si="28"/>
        <v>125.70448548812656</v>
      </c>
    </row>
    <row r="386" spans="2:6" ht="12.75">
      <c r="B386">
        <f t="shared" si="29"/>
        <v>0.19000000000000014</v>
      </c>
      <c r="C386">
        <f t="shared" si="25"/>
        <v>112.349802604866</v>
      </c>
      <c r="D386">
        <f t="shared" si="26"/>
        <v>117.59831657982488</v>
      </c>
      <c r="E386">
        <f t="shared" si="27"/>
        <v>107.10128862990709</v>
      </c>
      <c r="F386">
        <f t="shared" si="28"/>
        <v>125.37368421052624</v>
      </c>
    </row>
    <row r="387" spans="2:6" ht="12.75">
      <c r="B387">
        <f t="shared" si="29"/>
        <v>0.19050000000000014</v>
      </c>
      <c r="C387">
        <f t="shared" si="25"/>
        <v>112.07573556935643</v>
      </c>
      <c r="D387">
        <f t="shared" si="26"/>
        <v>117.30770732931606</v>
      </c>
      <c r="E387">
        <f t="shared" si="27"/>
        <v>106.84376380939676</v>
      </c>
      <c r="F387">
        <f t="shared" si="28"/>
        <v>125.0446194225721</v>
      </c>
    </row>
    <row r="388" spans="2:6" ht="12.75">
      <c r="B388">
        <f t="shared" si="29"/>
        <v>0.19100000000000014</v>
      </c>
      <c r="C388">
        <f t="shared" si="25"/>
        <v>111.80307775768944</v>
      </c>
      <c r="D388">
        <f t="shared" si="26"/>
        <v>117.01861125021173</v>
      </c>
      <c r="E388">
        <f t="shared" si="27"/>
        <v>106.58754426516711</v>
      </c>
      <c r="F388">
        <f t="shared" si="28"/>
        <v>124.71727748691092</v>
      </c>
    </row>
    <row r="389" spans="2:6" ht="12.75">
      <c r="B389">
        <f t="shared" si="29"/>
        <v>0.19150000000000014</v>
      </c>
      <c r="C389">
        <f t="shared" si="25"/>
        <v>111.53181755630897</v>
      </c>
      <c r="D389">
        <f t="shared" si="26"/>
        <v>116.73101575224982</v>
      </c>
      <c r="E389">
        <f t="shared" si="27"/>
        <v>106.33261936036808</v>
      </c>
      <c r="F389">
        <f t="shared" si="28"/>
        <v>124.3916449086161</v>
      </c>
    </row>
    <row r="390" spans="2:6" ht="12.75">
      <c r="B390">
        <f t="shared" si="29"/>
        <v>0.19200000000000014</v>
      </c>
      <c r="C390">
        <f t="shared" si="25"/>
        <v>111.26194348824981</v>
      </c>
      <c r="D390">
        <f t="shared" si="26"/>
        <v>116.44490839395729</v>
      </c>
      <c r="E390">
        <f t="shared" si="27"/>
        <v>106.0789785825423</v>
      </c>
      <c r="F390">
        <f t="shared" si="28"/>
        <v>124.06770833333324</v>
      </c>
    </row>
    <row r="391" spans="2:6" ht="12.75">
      <c r="B391">
        <f t="shared" si="29"/>
        <v>0.19250000000000014</v>
      </c>
      <c r="C391">
        <f t="shared" si="25"/>
        <v>110.99344421101218</v>
      </c>
      <c r="D391">
        <f t="shared" si="26"/>
        <v>116.16027688033488</v>
      </c>
      <c r="E391">
        <f t="shared" si="27"/>
        <v>105.82661154168947</v>
      </c>
      <c r="F391">
        <f t="shared" si="28"/>
        <v>123.74545454545446</v>
      </c>
    </row>
    <row r="392" spans="2:6" ht="12.75">
      <c r="B392">
        <f t="shared" si="29"/>
        <v>0.19300000000000014</v>
      </c>
      <c r="C392">
        <f t="shared" si="25"/>
        <v>110.72630851447757</v>
      </c>
      <c r="D392">
        <f t="shared" si="26"/>
        <v>115.87710906058653</v>
      </c>
      <c r="E392">
        <f t="shared" si="27"/>
        <v>105.5755079683686</v>
      </c>
      <c r="F392">
        <f t="shared" si="28"/>
        <v>123.42487046632115</v>
      </c>
    </row>
    <row r="393" spans="2:6" ht="12.75">
      <c r="B393">
        <f t="shared" si="29"/>
        <v>0.19350000000000014</v>
      </c>
      <c r="C393">
        <f t="shared" si="25"/>
        <v>110.4605253188648</v>
      </c>
      <c r="D393">
        <f t="shared" si="26"/>
        <v>115.59539292589275</v>
      </c>
      <c r="E393">
        <f t="shared" si="27"/>
        <v>105.32565771183681</v>
      </c>
      <c r="F393">
        <f t="shared" si="28"/>
        <v>123.1059431524547</v>
      </c>
    </row>
    <row r="394" spans="2:6" ht="12.75">
      <c r="B394">
        <f t="shared" si="29"/>
        <v>0.19400000000000014</v>
      </c>
      <c r="C394">
        <f t="shared" si="25"/>
        <v>110.19608367272548</v>
      </c>
      <c r="D394">
        <f t="shared" si="26"/>
        <v>115.31511660722651</v>
      </c>
      <c r="E394">
        <f t="shared" si="27"/>
        <v>105.07705073822441</v>
      </c>
      <c r="F394">
        <f t="shared" si="28"/>
        <v>122.78865979381435</v>
      </c>
    </row>
    <row r="395" spans="2:6" ht="12.75">
      <c r="B395">
        <f t="shared" si="29"/>
        <v>0.19450000000000014</v>
      </c>
      <c r="C395">
        <f t="shared" si="25"/>
        <v>109.93297275097808</v>
      </c>
      <c r="D395">
        <f t="shared" si="26"/>
        <v>115.03626837321121</v>
      </c>
      <c r="E395">
        <f t="shared" si="27"/>
        <v>104.82967712874492</v>
      </c>
      <c r="F395">
        <f t="shared" si="28"/>
        <v>122.47300771208218</v>
      </c>
    </row>
    <row r="396" spans="2:6" ht="12.75">
      <c r="B396">
        <f t="shared" si="29"/>
        <v>0.19500000000000015</v>
      </c>
      <c r="C396">
        <f t="shared" si="25"/>
        <v>109.6711818529794</v>
      </c>
      <c r="D396">
        <f t="shared" si="26"/>
        <v>114.75883662801922</v>
      </c>
      <c r="E396">
        <f t="shared" si="27"/>
        <v>104.58352707793955</v>
      </c>
      <c r="F396">
        <f t="shared" si="28"/>
        <v>122.15897435897428</v>
      </c>
    </row>
    <row r="397" spans="2:6" ht="12.75">
      <c r="B397">
        <f t="shared" si="29"/>
        <v>0.19550000000000015</v>
      </c>
      <c r="C397">
        <f t="shared" si="25"/>
        <v>109.4107004006328</v>
      </c>
      <c r="D397">
        <f t="shared" si="26"/>
        <v>114.48280990931039</v>
      </c>
      <c r="E397">
        <f t="shared" si="27"/>
        <v>104.33859089195522</v>
      </c>
      <c r="F397">
        <f t="shared" si="28"/>
        <v>121.84654731457792</v>
      </c>
    </row>
    <row r="398" spans="2:6" ht="12.75">
      <c r="B398">
        <f t="shared" si="29"/>
        <v>0.19600000000000015</v>
      </c>
      <c r="C398">
        <f aca="true" t="shared" si="30" ref="C398:C461">-(a/(B398)^2)+0.083*T/(B398-b)</f>
        <v>109.15151793653251</v>
      </c>
      <c r="D398">
        <f aca="true" t="shared" si="31" ref="D398:D461">-(a/(B398)^2)+0.083*(T+Delta_T)/(B398-b)</f>
        <v>114.2081768862096</v>
      </c>
      <c r="E398">
        <f aca="true" t="shared" si="32" ref="E398:E461">-(a/(B398)^2)+0.083*(T-Delta_T)/(B398-b)</f>
        <v>104.0948589868554</v>
      </c>
      <c r="F398">
        <f t="shared" si="28"/>
        <v>121.5357142857142</v>
      </c>
    </row>
    <row r="399" spans="2:6" ht="12.75">
      <c r="B399">
        <f t="shared" si="29"/>
        <v>0.19650000000000015</v>
      </c>
      <c r="C399">
        <f t="shared" si="30"/>
        <v>108.89362412214263</v>
      </c>
      <c r="D399">
        <f t="shared" si="31"/>
        <v>113.93492635732241</v>
      </c>
      <c r="E399">
        <f t="shared" si="32"/>
        <v>103.85232188696284</v>
      </c>
      <c r="F399">
        <f t="shared" si="28"/>
        <v>121.22646310432562</v>
      </c>
    </row>
    <row r="400" spans="2:6" ht="12.75">
      <c r="B400">
        <f t="shared" si="29"/>
        <v>0.19700000000000015</v>
      </c>
      <c r="C400">
        <f t="shared" si="30"/>
        <v>108.63700873601088</v>
      </c>
      <c r="D400">
        <f t="shared" si="31"/>
        <v>113.66304724878789</v>
      </c>
      <c r="E400">
        <f t="shared" si="32"/>
        <v>103.61097022323382</v>
      </c>
      <c r="F400">
        <f t="shared" si="28"/>
        <v>120.91878172588824</v>
      </c>
    </row>
    <row r="401" spans="2:6" ht="12.75">
      <c r="B401">
        <f t="shared" si="29"/>
        <v>0.19750000000000015</v>
      </c>
      <c r="C401">
        <f t="shared" si="30"/>
        <v>108.38166167201555</v>
      </c>
      <c r="D401">
        <f t="shared" si="31"/>
        <v>113.39252861236812</v>
      </c>
      <c r="E401">
        <f t="shared" si="32"/>
        <v>103.37079473166298</v>
      </c>
      <c r="F401">
        <f t="shared" si="28"/>
        <v>120.61265822784802</v>
      </c>
    </row>
    <row r="402" spans="2:6" ht="12.75">
      <c r="B402">
        <f t="shared" si="29"/>
        <v>0.19800000000000015</v>
      </c>
      <c r="C402">
        <f t="shared" si="30"/>
        <v>108.12757293764544</v>
      </c>
      <c r="D402">
        <f t="shared" si="31"/>
        <v>113.12335962357294</v>
      </c>
      <c r="E402">
        <f t="shared" si="32"/>
        <v>103.13178625171788</v>
      </c>
      <c r="F402">
        <f t="shared" si="28"/>
        <v>120.30808080808073</v>
      </c>
    </row>
    <row r="403" spans="2:6" ht="12.75">
      <c r="B403">
        <f t="shared" si="29"/>
        <v>0.19850000000000015</v>
      </c>
      <c r="C403">
        <f t="shared" si="30"/>
        <v>107.87473265231151</v>
      </c>
      <c r="D403">
        <f t="shared" si="31"/>
        <v>112.85552957981992</v>
      </c>
      <c r="E403">
        <f t="shared" si="32"/>
        <v>102.8939357248031</v>
      </c>
      <c r="F403">
        <f t="shared" si="28"/>
        <v>120.00503778337523</v>
      </c>
    </row>
    <row r="404" spans="2:6" ht="12.75">
      <c r="B404">
        <f t="shared" si="29"/>
        <v>0.19900000000000015</v>
      </c>
      <c r="C404">
        <f t="shared" si="30"/>
        <v>107.62313104569033</v>
      </c>
      <c r="D404">
        <f t="shared" si="31"/>
        <v>112.58902789862798</v>
      </c>
      <c r="E404">
        <f t="shared" si="32"/>
        <v>102.65723419275265</v>
      </c>
      <c r="F404">
        <f t="shared" si="28"/>
        <v>119.70351758793961</v>
      </c>
    </row>
    <row r="405" spans="2:6" ht="12.75">
      <c r="B405">
        <f t="shared" si="29"/>
        <v>0.19950000000000015</v>
      </c>
      <c r="C405">
        <f t="shared" si="30"/>
        <v>107.3727584560977</v>
      </c>
      <c r="D405">
        <f t="shared" si="31"/>
        <v>112.32384411584476</v>
      </c>
      <c r="E405">
        <f t="shared" si="32"/>
        <v>102.4216727963506</v>
      </c>
      <c r="F405">
        <f t="shared" si="28"/>
        <v>119.40350877192974</v>
      </c>
    </row>
    <row r="406" spans="2:6" ht="12.75">
      <c r="B406">
        <f t="shared" si="29"/>
        <v>0.20000000000000015</v>
      </c>
      <c r="C406">
        <f t="shared" si="30"/>
        <v>107.12360532889254</v>
      </c>
      <c r="D406">
        <f t="shared" si="31"/>
        <v>112.0599678839062</v>
      </c>
      <c r="E406">
        <f t="shared" si="32"/>
        <v>102.18724277387885</v>
      </c>
      <c r="F406">
        <f t="shared" si="28"/>
        <v>119.10499999999992</v>
      </c>
    </row>
    <row r="407" spans="2:6" ht="12.75">
      <c r="B407">
        <f t="shared" si="29"/>
        <v>0.20050000000000015</v>
      </c>
      <c r="C407">
        <f t="shared" si="30"/>
        <v>106.87566221490988</v>
      </c>
      <c r="D407">
        <f t="shared" si="31"/>
        <v>111.79738897012808</v>
      </c>
      <c r="E407">
        <f t="shared" si="32"/>
        <v>101.95393545969165</v>
      </c>
      <c r="F407">
        <f t="shared" si="28"/>
        <v>118.80798004987523</v>
      </c>
    </row>
    <row r="408" spans="2:6" ht="12.75">
      <c r="B408">
        <f t="shared" si="29"/>
        <v>0.20100000000000015</v>
      </c>
      <c r="C408">
        <f t="shared" si="30"/>
        <v>106.62891976892273</v>
      </c>
      <c r="D408">
        <f t="shared" si="31"/>
        <v>111.5360972550289</v>
      </c>
      <c r="E408">
        <f t="shared" si="32"/>
        <v>101.72174228281655</v>
      </c>
      <c r="F408">
        <f t="shared" si="28"/>
        <v>118.51243781094519</v>
      </c>
    </row>
    <row r="409" spans="2:6" ht="12.75">
      <c r="B409">
        <f t="shared" si="29"/>
        <v>0.20150000000000015</v>
      </c>
      <c r="C409">
        <f t="shared" si="30"/>
        <v>106.38336874813169</v>
      </c>
      <c r="D409">
        <f t="shared" si="31"/>
        <v>111.27608273068293</v>
      </c>
      <c r="E409">
        <f t="shared" si="32"/>
        <v>101.49065476558039</v>
      </c>
      <c r="F409">
        <f t="shared" si="28"/>
        <v>118.21836228287833</v>
      </c>
    </row>
    <row r="410" spans="2:6" ht="12.75">
      <c r="B410">
        <f t="shared" si="29"/>
        <v>0.20200000000000015</v>
      </c>
      <c r="C410">
        <f t="shared" si="30"/>
        <v>106.13900001068214</v>
      </c>
      <c r="D410">
        <f t="shared" si="31"/>
        <v>111.01733549910341</v>
      </c>
      <c r="E410">
        <f t="shared" si="32"/>
        <v>101.26066452226081</v>
      </c>
      <c r="F410">
        <f t="shared" si="28"/>
        <v>117.92574257425734</v>
      </c>
    </row>
    <row r="411" spans="2:6" ht="12.75">
      <c r="B411">
        <f t="shared" si="29"/>
        <v>0.20250000000000015</v>
      </c>
      <c r="C411">
        <f t="shared" si="30"/>
        <v>105.89580451420836</v>
      </c>
      <c r="D411">
        <f t="shared" si="31"/>
        <v>110.75984577065468</v>
      </c>
      <c r="E411">
        <f t="shared" si="32"/>
        <v>101.03176325776205</v>
      </c>
      <c r="F411">
        <f t="shared" si="28"/>
        <v>117.63456790123449</v>
      </c>
    </row>
    <row r="412" spans="2:6" ht="12.75">
      <c r="B412">
        <f t="shared" si="29"/>
        <v>0.20300000000000015</v>
      </c>
      <c r="C412">
        <f t="shared" si="30"/>
        <v>105.65377331440368</v>
      </c>
      <c r="D412">
        <f t="shared" si="31"/>
        <v>110.50360386249295</v>
      </c>
      <c r="E412">
        <f t="shared" si="32"/>
        <v>100.80394276631438</v>
      </c>
      <c r="F412">
        <f t="shared" si="28"/>
        <v>117.34482758620682</v>
      </c>
    </row>
    <row r="413" spans="2:6" ht="12.75">
      <c r="B413">
        <f t="shared" si="29"/>
        <v>0.20350000000000015</v>
      </c>
      <c r="C413">
        <f t="shared" si="30"/>
        <v>105.41289756361637</v>
      </c>
      <c r="D413">
        <f t="shared" si="31"/>
        <v>110.24860019703512</v>
      </c>
      <c r="E413">
        <f t="shared" si="32"/>
        <v>100.57719493019756</v>
      </c>
      <c r="F413">
        <f t="shared" si="28"/>
        <v>117.05651105651097</v>
      </c>
    </row>
    <row r="414" spans="2:6" ht="12.75">
      <c r="B414">
        <f t="shared" si="29"/>
        <v>0.20400000000000015</v>
      </c>
      <c r="C414">
        <f t="shared" si="30"/>
        <v>105.17316850947071</v>
      </c>
      <c r="D414">
        <f t="shared" si="31"/>
        <v>109.99482530045478</v>
      </c>
      <c r="E414">
        <f t="shared" si="32"/>
        <v>100.35151171848662</v>
      </c>
      <c r="F414">
        <f t="shared" si="28"/>
        <v>116.76960784313718</v>
      </c>
    </row>
    <row r="415" spans="2:6" ht="12.75">
      <c r="B415">
        <f t="shared" si="29"/>
        <v>0.20450000000000015</v>
      </c>
      <c r="C415">
        <f t="shared" si="30"/>
        <v>104.93457749351269</v>
      </c>
      <c r="D415">
        <f t="shared" si="31"/>
        <v>109.74226980120498</v>
      </c>
      <c r="E415">
        <f t="shared" si="32"/>
        <v>100.12688518582037</v>
      </c>
      <c r="F415">
        <f t="shared" si="28"/>
        <v>116.48410757946202</v>
      </c>
    </row>
    <row r="416" spans="2:6" ht="12.75">
      <c r="B416">
        <f t="shared" si="29"/>
        <v>0.20500000000000015</v>
      </c>
      <c r="C416">
        <f t="shared" si="30"/>
        <v>104.69711594987959</v>
      </c>
      <c r="D416">
        <f t="shared" si="31"/>
        <v>109.49092442856735</v>
      </c>
      <c r="E416">
        <f t="shared" si="32"/>
        <v>99.90330747119182</v>
      </c>
      <c r="F416">
        <f t="shared" si="28"/>
        <v>116.19999999999992</v>
      </c>
    </row>
    <row r="417" spans="2:6" ht="12.75">
      <c r="B417">
        <f t="shared" si="29"/>
        <v>0.20550000000000015</v>
      </c>
      <c r="C417">
        <f t="shared" si="30"/>
        <v>104.46077540399335</v>
      </c>
      <c r="D417">
        <f t="shared" si="31"/>
        <v>109.24078001122669</v>
      </c>
      <c r="E417">
        <f t="shared" si="32"/>
        <v>99.68077079675999</v>
      </c>
      <c r="F417">
        <f t="shared" si="28"/>
        <v>115.91727493917267</v>
      </c>
    </row>
    <row r="418" spans="2:6" ht="12.75">
      <c r="B418">
        <f t="shared" si="29"/>
        <v>0.20600000000000016</v>
      </c>
      <c r="C418">
        <f t="shared" si="30"/>
        <v>104.22554747127667</v>
      </c>
      <c r="D418">
        <f t="shared" si="31"/>
        <v>108.99182747587066</v>
      </c>
      <c r="E418">
        <f t="shared" si="32"/>
        <v>99.45926746668265</v>
      </c>
      <c r="F418">
        <f t="shared" si="28"/>
        <v>115.635922330097</v>
      </c>
    </row>
    <row r="419" spans="2:6" ht="12.75">
      <c r="B419">
        <f t="shared" si="29"/>
        <v>0.20650000000000016</v>
      </c>
      <c r="C419">
        <f t="shared" si="30"/>
        <v>103.99142385589215</v>
      </c>
      <c r="D419">
        <f t="shared" si="31"/>
        <v>108.74405784581424</v>
      </c>
      <c r="E419">
        <f t="shared" si="32"/>
        <v>99.23878986597</v>
      </c>
      <c r="F419">
        <f t="shared" si="28"/>
        <v>115.35593220338976</v>
      </c>
    </row>
    <row r="420" spans="2:6" ht="12.75">
      <c r="B420">
        <f t="shared" si="29"/>
        <v>0.20700000000000016</v>
      </c>
      <c r="C420">
        <f t="shared" si="30"/>
        <v>103.75839634950299</v>
      </c>
      <c r="D420">
        <f t="shared" si="31"/>
        <v>108.497462239648</v>
      </c>
      <c r="E420">
        <f t="shared" si="32"/>
        <v>99.01933045935795</v>
      </c>
      <c r="F420">
        <f t="shared" si="28"/>
        <v>115.07729468599025</v>
      </c>
    </row>
    <row r="421" spans="2:6" ht="12.75">
      <c r="B421">
        <f t="shared" si="29"/>
        <v>0.20750000000000016</v>
      </c>
      <c r="C421">
        <f t="shared" si="30"/>
        <v>103.52645683005578</v>
      </c>
      <c r="D421">
        <f t="shared" si="31"/>
        <v>108.25203186991</v>
      </c>
      <c r="E421">
        <f t="shared" si="32"/>
        <v>98.80088179020153</v>
      </c>
      <c r="F421">
        <f t="shared" si="28"/>
        <v>114.79999999999993</v>
      </c>
    </row>
    <row r="422" spans="2:6" ht="12.75">
      <c r="B422">
        <f t="shared" si="29"/>
        <v>0.20800000000000016</v>
      </c>
      <c r="C422">
        <f t="shared" si="30"/>
        <v>103.29559726058407</v>
      </c>
      <c r="D422">
        <f t="shared" si="31"/>
        <v>108.00775804178083</v>
      </c>
      <c r="E422">
        <f t="shared" si="32"/>
        <v>98.58343647938729</v>
      </c>
      <c r="F422">
        <f t="shared" si="28"/>
        <v>114.52403846153838</v>
      </c>
    </row>
    <row r="423" spans="2:6" ht="12.75">
      <c r="B423">
        <f t="shared" si="29"/>
        <v>0.20850000000000016</v>
      </c>
      <c r="C423">
        <f t="shared" si="30"/>
        <v>103.06580968803307</v>
      </c>
      <c r="D423">
        <f t="shared" si="31"/>
        <v>107.76463215180117</v>
      </c>
      <c r="E423">
        <f t="shared" si="32"/>
        <v>98.36698722426495</v>
      </c>
      <c r="F423">
        <f t="shared" si="28"/>
        <v>114.24940047961623</v>
      </c>
    </row>
    <row r="424" spans="2:6" ht="12.75">
      <c r="B424">
        <f t="shared" si="29"/>
        <v>0.20900000000000016</v>
      </c>
      <c r="C424">
        <f t="shared" si="30"/>
        <v>102.83708624210422</v>
      </c>
      <c r="D424">
        <f t="shared" si="31"/>
        <v>107.52264568661138</v>
      </c>
      <c r="E424">
        <f t="shared" si="32"/>
        <v>98.15152679759706</v>
      </c>
      <c r="F424">
        <f t="shared" si="28"/>
        <v>113.97607655502384</v>
      </c>
    </row>
    <row r="425" spans="2:6" ht="12.75">
      <c r="B425">
        <f t="shared" si="29"/>
        <v>0.20950000000000016</v>
      </c>
      <c r="C425">
        <f t="shared" si="30"/>
        <v>102.6094191341201</v>
      </c>
      <c r="D425">
        <f t="shared" si="31"/>
        <v>107.28179022171297</v>
      </c>
      <c r="E425">
        <f t="shared" si="32"/>
        <v>97.93704804652721</v>
      </c>
      <c r="F425">
        <f t="shared" si="28"/>
        <v>113.7040572792362</v>
      </c>
    </row>
    <row r="426" spans="2:6" ht="12.75">
      <c r="B426">
        <f t="shared" si="29"/>
        <v>0.21000000000000016</v>
      </c>
      <c r="C426">
        <f t="shared" si="30"/>
        <v>102.38280065590843</v>
      </c>
      <c r="D426">
        <f t="shared" si="31"/>
        <v>107.04205742025107</v>
      </c>
      <c r="E426">
        <f t="shared" si="32"/>
        <v>97.72354389156575</v>
      </c>
      <c r="F426">
        <f t="shared" si="28"/>
        <v>113.43333333333325</v>
      </c>
    </row>
    <row r="427" spans="2:6" ht="12.75">
      <c r="B427">
        <f t="shared" si="29"/>
        <v>0.21050000000000016</v>
      </c>
      <c r="C427">
        <f t="shared" si="30"/>
        <v>102.15722317870537</v>
      </c>
      <c r="D427">
        <f t="shared" si="31"/>
        <v>106.80343903181775</v>
      </c>
      <c r="E427">
        <f t="shared" si="32"/>
        <v>97.51100732559296</v>
      </c>
      <c r="F427">
        <f t="shared" si="28"/>
        <v>113.16389548693579</v>
      </c>
    </row>
    <row r="428" spans="2:6" ht="12.75">
      <c r="B428">
        <f t="shared" si="29"/>
        <v>0.21100000000000016</v>
      </c>
      <c r="C428">
        <f t="shared" si="30"/>
        <v>101.93267915207743</v>
      </c>
      <c r="D428">
        <f t="shared" si="31"/>
        <v>106.5659268912758</v>
      </c>
      <c r="E428">
        <f t="shared" si="32"/>
        <v>97.29943141287903</v>
      </c>
      <c r="F428">
        <f t="shared" si="28"/>
        <v>112.89573459715632</v>
      </c>
    </row>
    <row r="429" spans="2:6" ht="12.75">
      <c r="B429">
        <f t="shared" si="29"/>
        <v>0.21150000000000016</v>
      </c>
      <c r="C429">
        <f t="shared" si="30"/>
        <v>101.70916110286167</v>
      </c>
      <c r="D429">
        <f t="shared" si="31"/>
        <v>106.32951291760226</v>
      </c>
      <c r="E429">
        <f t="shared" si="32"/>
        <v>97.08880928812108</v>
      </c>
      <c r="F429">
        <f t="shared" si="28"/>
        <v>112.62884160756494</v>
      </c>
    </row>
    <row r="430" spans="2:6" ht="12.75">
      <c r="B430">
        <f t="shared" si="29"/>
        <v>0.21200000000000016</v>
      </c>
      <c r="C430">
        <f t="shared" si="30"/>
        <v>101.48666163412392</v>
      </c>
      <c r="D430">
        <f t="shared" si="31"/>
        <v>106.09418911275165</v>
      </c>
      <c r="E430">
        <f t="shared" si="32"/>
        <v>96.87913415549617</v>
      </c>
      <c r="F430">
        <f aca="true" t="shared" si="33" ref="F430:F493">0.083*T/(B430)</f>
        <v>112.36320754716974</v>
      </c>
    </row>
    <row r="431" spans="2:6" ht="12.75">
      <c r="B431">
        <f t="shared" si="29"/>
        <v>0.21250000000000016</v>
      </c>
      <c r="C431">
        <f t="shared" si="30"/>
        <v>101.26517342413436</v>
      </c>
      <c r="D431">
        <f t="shared" si="31"/>
        <v>105.85994756053825</v>
      </c>
      <c r="E431">
        <f t="shared" si="32"/>
        <v>96.67039928773045</v>
      </c>
      <c r="F431">
        <f t="shared" si="33"/>
        <v>112.09882352941169</v>
      </c>
    </row>
    <row r="432" spans="2:6" ht="12.75">
      <c r="B432">
        <f aca="true" t="shared" si="34" ref="B432:B495">B431+Delta_v</f>
        <v>0.21300000000000016</v>
      </c>
      <c r="C432">
        <f t="shared" si="30"/>
        <v>101.04468922536056</v>
      </c>
      <c r="D432">
        <f t="shared" si="31"/>
        <v>105.6267804255372</v>
      </c>
      <c r="E432">
        <f t="shared" si="32"/>
        <v>96.4625980251839</v>
      </c>
      <c r="F432">
        <f t="shared" si="33"/>
        <v>111.83568075117363</v>
      </c>
    </row>
    <row r="433" spans="2:6" ht="12.75">
      <c r="B433">
        <f t="shared" si="34"/>
        <v>0.21350000000000016</v>
      </c>
      <c r="C433">
        <f t="shared" si="30"/>
        <v>100.82520186347725</v>
      </c>
      <c r="D433">
        <f t="shared" si="31"/>
        <v>105.394679952004</v>
      </c>
      <c r="E433">
        <f t="shared" si="32"/>
        <v>96.25572377495048</v>
      </c>
      <c r="F433">
        <f t="shared" si="33"/>
        <v>111.5737704918032</v>
      </c>
    </row>
    <row r="434" spans="2:6" ht="12.75">
      <c r="B434">
        <f t="shared" si="34"/>
        <v>0.21400000000000016</v>
      </c>
      <c r="C434">
        <f t="shared" si="30"/>
        <v>100.60670423639262</v>
      </c>
      <c r="D434">
        <f t="shared" si="31"/>
        <v>105.16363846281185</v>
      </c>
      <c r="E434">
        <f t="shared" si="32"/>
        <v>96.04977000997336</v>
      </c>
      <c r="F434">
        <f t="shared" si="33"/>
        <v>111.31308411214945</v>
      </c>
    </row>
    <row r="435" spans="2:6" ht="12.75">
      <c r="B435">
        <f t="shared" si="34"/>
        <v>0.21450000000000016</v>
      </c>
      <c r="C435">
        <f t="shared" si="30"/>
        <v>100.38918931329077</v>
      </c>
      <c r="D435">
        <f t="shared" si="31"/>
        <v>104.93364835840684</v>
      </c>
      <c r="E435">
        <f t="shared" si="32"/>
        <v>95.8447302681747</v>
      </c>
      <c r="F435">
        <f t="shared" si="33"/>
        <v>111.05361305361298</v>
      </c>
    </row>
    <row r="436" spans="2:6" ht="12.75">
      <c r="B436">
        <f t="shared" si="34"/>
        <v>0.21500000000000016</v>
      </c>
      <c r="C436">
        <f t="shared" si="30"/>
        <v>100.17265013369027</v>
      </c>
      <c r="D436">
        <f t="shared" si="31"/>
        <v>104.70470211578044</v>
      </c>
      <c r="E436">
        <f t="shared" si="32"/>
        <v>95.64059815160005</v>
      </c>
      <c r="F436">
        <f t="shared" si="33"/>
        <v>110.79534883720923</v>
      </c>
    </row>
    <row r="437" spans="2:6" ht="12.75">
      <c r="B437">
        <f t="shared" si="34"/>
        <v>0.21550000000000016</v>
      </c>
      <c r="C437">
        <f t="shared" si="30"/>
        <v>99.95707980651787</v>
      </c>
      <c r="D437">
        <f t="shared" si="31"/>
        <v>104.47679228745884</v>
      </c>
      <c r="E437">
        <f t="shared" si="32"/>
        <v>95.43736732557687</v>
      </c>
      <c r="F437">
        <f t="shared" si="33"/>
        <v>110.53828306264494</v>
      </c>
    </row>
    <row r="438" spans="2:6" ht="12.75">
      <c r="B438">
        <f t="shared" si="34"/>
        <v>0.21600000000000016</v>
      </c>
      <c r="C438">
        <f t="shared" si="30"/>
        <v>99.74247150919786</v>
      </c>
      <c r="D438">
        <f t="shared" si="31"/>
        <v>104.2499115005088</v>
      </c>
      <c r="E438">
        <f t="shared" si="32"/>
        <v>95.23503151788688</v>
      </c>
      <c r="F438">
        <f t="shared" si="33"/>
        <v>110.28240740740733</v>
      </c>
    </row>
    <row r="439" spans="2:6" ht="12.75">
      <c r="B439">
        <f t="shared" si="34"/>
        <v>0.21650000000000016</v>
      </c>
      <c r="C439">
        <f t="shared" si="30"/>
        <v>99.52881848675614</v>
      </c>
      <c r="D439">
        <f t="shared" si="31"/>
        <v>104.02405245556028</v>
      </c>
      <c r="E439">
        <f t="shared" si="32"/>
        <v>95.03358451795197</v>
      </c>
      <c r="F439">
        <f t="shared" si="33"/>
        <v>110.02771362586597</v>
      </c>
    </row>
    <row r="440" spans="2:6" ht="12.75">
      <c r="B440">
        <f t="shared" si="34"/>
        <v>0.21700000000000016</v>
      </c>
      <c r="C440">
        <f t="shared" si="30"/>
        <v>99.31611405093899</v>
      </c>
      <c r="D440">
        <f t="shared" si="31"/>
        <v>103.79920792584444</v>
      </c>
      <c r="E440">
        <f t="shared" si="32"/>
        <v>94.8330201760335</v>
      </c>
      <c r="F440">
        <f t="shared" si="33"/>
        <v>109.77419354838702</v>
      </c>
    </row>
    <row r="441" spans="2:6" ht="12.75">
      <c r="B441">
        <f t="shared" si="34"/>
        <v>0.21750000000000017</v>
      </c>
      <c r="C441">
        <f t="shared" si="30"/>
        <v>99.10435157934629</v>
      </c>
      <c r="D441">
        <f t="shared" si="31"/>
        <v>103.57537075624779</v>
      </c>
      <c r="E441">
        <f t="shared" si="32"/>
        <v>94.63333240244474</v>
      </c>
      <c r="F441">
        <f t="shared" si="33"/>
        <v>109.5218390804597</v>
      </c>
    </row>
    <row r="442" spans="2:6" ht="12.75">
      <c r="B442">
        <f t="shared" si="34"/>
        <v>0.21800000000000017</v>
      </c>
      <c r="C442">
        <f t="shared" si="30"/>
        <v>98.89352451457862</v>
      </c>
      <c r="D442">
        <f t="shared" si="31"/>
        <v>103.35253386238134</v>
      </c>
      <c r="E442">
        <f t="shared" si="32"/>
        <v>94.43451516677588</v>
      </c>
      <c r="F442">
        <f t="shared" si="33"/>
        <v>109.27064220183479</v>
      </c>
    </row>
    <row r="443" spans="2:6" ht="12.75">
      <c r="B443">
        <f t="shared" si="34"/>
        <v>0.21850000000000017</v>
      </c>
      <c r="C443">
        <f t="shared" si="30"/>
        <v>98.68362636339849</v>
      </c>
      <c r="D443">
        <f t="shared" si="31"/>
        <v>103.13069022966508</v>
      </c>
      <c r="E443">
        <f t="shared" si="32"/>
        <v>94.23656249713187</v>
      </c>
      <c r="F443">
        <f t="shared" si="33"/>
        <v>109.02059496567499</v>
      </c>
    </row>
    <row r="444" spans="2:6" ht="12.75">
      <c r="B444">
        <f t="shared" si="34"/>
        <v>0.21900000000000017</v>
      </c>
      <c r="C444">
        <f t="shared" si="30"/>
        <v>98.47465069590476</v>
      </c>
      <c r="D444">
        <f t="shared" si="31"/>
        <v>102.90983291242713</v>
      </c>
      <c r="E444">
        <f t="shared" si="32"/>
        <v>94.03946847938235</v>
      </c>
      <c r="F444">
        <f t="shared" si="33"/>
        <v>108.77168949771682</v>
      </c>
    </row>
    <row r="445" spans="2:6" ht="12.75">
      <c r="B445">
        <f t="shared" si="34"/>
        <v>0.21950000000000017</v>
      </c>
      <c r="C445">
        <f t="shared" si="30"/>
        <v>98.26659114472056</v>
      </c>
      <c r="D445">
        <f t="shared" si="31"/>
        <v>102.6899550330173</v>
      </c>
      <c r="E445">
        <f t="shared" si="32"/>
        <v>93.84322725642383</v>
      </c>
      <c r="F445">
        <f t="shared" si="33"/>
        <v>108.52391799544411</v>
      </c>
    </row>
    <row r="446" spans="2:6" ht="12.75">
      <c r="B446">
        <f t="shared" si="34"/>
        <v>0.22000000000000017</v>
      </c>
      <c r="C446">
        <f t="shared" si="30"/>
        <v>98.05944140419427</v>
      </c>
      <c r="D446">
        <f t="shared" si="31"/>
        <v>102.471049780935</v>
      </c>
      <c r="E446">
        <f t="shared" si="32"/>
        <v>93.64783302745354</v>
      </c>
      <c r="F446">
        <f t="shared" si="33"/>
        <v>108.27727272727265</v>
      </c>
    </row>
    <row r="447" spans="2:6" ht="12.75">
      <c r="B447">
        <f t="shared" si="34"/>
        <v>0.22050000000000017</v>
      </c>
      <c r="C447">
        <f t="shared" si="30"/>
        <v>97.85319522961302</v>
      </c>
      <c r="D447">
        <f t="shared" si="31"/>
        <v>102.25311041197094</v>
      </c>
      <c r="E447">
        <f t="shared" si="32"/>
        <v>93.45328004725508</v>
      </c>
      <c r="F447">
        <f t="shared" si="33"/>
        <v>108.03174603174595</v>
      </c>
    </row>
    <row r="448" spans="2:6" ht="12.75">
      <c r="B448">
        <f t="shared" si="34"/>
        <v>0.22100000000000017</v>
      </c>
      <c r="C448">
        <f t="shared" si="30"/>
        <v>97.64784643642894</v>
      </c>
      <c r="D448">
        <f t="shared" si="31"/>
        <v>102.03613024736262</v>
      </c>
      <c r="E448">
        <f t="shared" si="32"/>
        <v>93.25956262549522</v>
      </c>
      <c r="F448">
        <f t="shared" si="33"/>
        <v>107.787330316742</v>
      </c>
    </row>
    <row r="449" spans="2:6" ht="12.75">
      <c r="B449">
        <f t="shared" si="34"/>
        <v>0.22150000000000017</v>
      </c>
      <c r="C449">
        <f t="shared" si="30"/>
        <v>97.44338889949763</v>
      </c>
      <c r="D449">
        <f t="shared" si="31"/>
        <v>101.82010267296315</v>
      </c>
      <c r="E449">
        <f t="shared" si="32"/>
        <v>93.06667512603212</v>
      </c>
      <c r="F449">
        <f t="shared" si="33"/>
        <v>107.54401805869067</v>
      </c>
    </row>
    <row r="450" spans="2:6" ht="12.75">
      <c r="B450">
        <f t="shared" si="34"/>
        <v>0.22200000000000017</v>
      </c>
      <c r="C450">
        <f t="shared" si="30"/>
        <v>97.23981655232876</v>
      </c>
      <c r="D450">
        <f t="shared" si="31"/>
        <v>101.60502113842318</v>
      </c>
      <c r="E450">
        <f t="shared" si="32"/>
        <v>92.87461196623428</v>
      </c>
      <c r="F450">
        <f t="shared" si="33"/>
        <v>107.30180180180173</v>
      </c>
    </row>
    <row r="451" spans="2:6" ht="12.75">
      <c r="B451">
        <f t="shared" si="34"/>
        <v>0.22250000000000017</v>
      </c>
      <c r="C451">
        <f t="shared" si="30"/>
        <v>97.03712338634824</v>
      </c>
      <c r="D451">
        <f t="shared" si="31"/>
        <v>101.39087915638598</v>
      </c>
      <c r="E451">
        <f t="shared" si="32"/>
        <v>92.68336761631046</v>
      </c>
      <c r="F451">
        <f t="shared" si="33"/>
        <v>107.0606741573033</v>
      </c>
    </row>
    <row r="452" spans="2:6" ht="12.75">
      <c r="B452">
        <f t="shared" si="34"/>
        <v>0.22300000000000017</v>
      </c>
      <c r="C452">
        <f t="shared" si="30"/>
        <v>96.8353034501723</v>
      </c>
      <c r="D452">
        <f t="shared" si="31"/>
        <v>101.17767030169475</v>
      </c>
      <c r="E452">
        <f t="shared" si="32"/>
        <v>92.49293659864985</v>
      </c>
      <c r="F452">
        <f t="shared" si="33"/>
        <v>106.82062780269051</v>
      </c>
    </row>
    <row r="453" spans="2:6" ht="12.75">
      <c r="B453">
        <f t="shared" si="34"/>
        <v>0.22350000000000017</v>
      </c>
      <c r="C453">
        <f t="shared" si="30"/>
        <v>96.63435084889281</v>
      </c>
      <c r="D453">
        <f t="shared" si="31"/>
        <v>100.9653882106127</v>
      </c>
      <c r="E453">
        <f t="shared" si="32"/>
        <v>92.30331348717291</v>
      </c>
      <c r="F453">
        <f t="shared" si="33"/>
        <v>106.58165548098427</v>
      </c>
    </row>
    <row r="454" spans="2:6" ht="12.75">
      <c r="B454">
        <f t="shared" si="34"/>
        <v>0.22400000000000017</v>
      </c>
      <c r="C454">
        <f t="shared" si="30"/>
        <v>96.43425974337372</v>
      </c>
      <c r="D454">
        <f t="shared" si="31"/>
        <v>100.7540265800553</v>
      </c>
      <c r="E454">
        <f t="shared" si="32"/>
        <v>92.11449290669212</v>
      </c>
      <c r="F454">
        <f t="shared" si="33"/>
        <v>106.34374999999993</v>
      </c>
    </row>
    <row r="455" spans="2:6" ht="12.75">
      <c r="B455">
        <f t="shared" si="34"/>
        <v>0.22450000000000017</v>
      </c>
      <c r="C455">
        <f t="shared" si="30"/>
        <v>96.23502434955847</v>
      </c>
      <c r="D455">
        <f t="shared" si="31"/>
        <v>100.5435791668342</v>
      </c>
      <c r="E455">
        <f t="shared" si="32"/>
        <v>91.92646953228271</v>
      </c>
      <c r="F455">
        <f t="shared" si="33"/>
        <v>106.10690423162576</v>
      </c>
    </row>
    <row r="456" spans="2:6" ht="12.75">
      <c r="B456">
        <f t="shared" si="34"/>
        <v>0.22500000000000017</v>
      </c>
      <c r="C456">
        <f t="shared" si="30"/>
        <v>96.03663893778831</v>
      </c>
      <c r="D456">
        <f t="shared" si="31"/>
        <v>100.33403978691328</v>
      </c>
      <c r="E456">
        <f t="shared" si="32"/>
        <v>91.73923808866331</v>
      </c>
      <c r="F456">
        <f t="shared" si="33"/>
        <v>105.87111111111103</v>
      </c>
    </row>
    <row r="457" spans="2:6" ht="12.75">
      <c r="B457">
        <f t="shared" si="34"/>
        <v>0.22550000000000017</v>
      </c>
      <c r="C457">
        <f t="shared" si="30"/>
        <v>95.83909783213092</v>
      </c>
      <c r="D457">
        <f t="shared" si="31"/>
        <v>100.12540231467584</v>
      </c>
      <c r="E457">
        <f t="shared" si="32"/>
        <v>91.55279334958598</v>
      </c>
      <c r="F457">
        <f t="shared" si="33"/>
        <v>105.63636363636357</v>
      </c>
    </row>
    <row r="458" spans="2:6" ht="12.75">
      <c r="B458">
        <f t="shared" si="34"/>
        <v>0.22600000000000017</v>
      </c>
      <c r="C458">
        <f t="shared" si="30"/>
        <v>95.64239540971963</v>
      </c>
      <c r="D458">
        <f t="shared" si="31"/>
        <v>99.91766068220339</v>
      </c>
      <c r="E458">
        <f t="shared" si="32"/>
        <v>91.36713013723585</v>
      </c>
      <c r="F458">
        <f t="shared" si="33"/>
        <v>105.40265486725656</v>
      </c>
    </row>
    <row r="459" spans="2:6" ht="12.75">
      <c r="B459">
        <f t="shared" si="34"/>
        <v>0.22650000000000017</v>
      </c>
      <c r="C459">
        <f t="shared" si="30"/>
        <v>95.44652610010255</v>
      </c>
      <c r="D459">
        <f t="shared" si="31"/>
        <v>99.71080887856533</v>
      </c>
      <c r="E459">
        <f t="shared" si="32"/>
        <v>91.18224332163973</v>
      </c>
      <c r="F459">
        <f t="shared" si="33"/>
        <v>105.16997792494473</v>
      </c>
    </row>
    <row r="460" spans="2:6" ht="12.75">
      <c r="B460">
        <f t="shared" si="34"/>
        <v>0.22700000000000017</v>
      </c>
      <c r="C460">
        <f t="shared" si="30"/>
        <v>95.25148438460192</v>
      </c>
      <c r="D460">
        <f t="shared" si="31"/>
        <v>99.50484094911971</v>
      </c>
      <c r="E460">
        <f t="shared" si="32"/>
        <v>90.99812782008414</v>
      </c>
      <c r="F460">
        <f t="shared" si="33"/>
        <v>104.93832599118936</v>
      </c>
    </row>
    <row r="461" spans="2:6" ht="12.75">
      <c r="B461">
        <f t="shared" si="34"/>
        <v>0.22750000000000017</v>
      </c>
      <c r="C461">
        <f t="shared" si="30"/>
        <v>95.05726479568314</v>
      </c>
      <c r="D461">
        <f t="shared" si="31"/>
        <v>99.29975099482441</v>
      </c>
      <c r="E461">
        <f t="shared" si="32"/>
        <v>90.81477859654184</v>
      </c>
      <c r="F461">
        <f t="shared" si="33"/>
        <v>104.70769230769223</v>
      </c>
    </row>
    <row r="462" spans="2:6" ht="12.75">
      <c r="B462">
        <f t="shared" si="34"/>
        <v>0.22800000000000017</v>
      </c>
      <c r="C462">
        <f aca="true" t="shared" si="35" ref="C462:C500">-(a/(B462)^2)+0.083*T/(B462-b)</f>
        <v>94.86386191633329</v>
      </c>
      <c r="D462">
        <f aca="true" t="shared" si="36" ref="D462:D500">-(a/(B462)^2)+0.083*(T+Delta_T)/(B462-b)</f>
        <v>99.09553317155914</v>
      </c>
      <c r="E462">
        <f aca="true" t="shared" si="37" ref="E462:E500">-(a/(B462)^2)+0.083*(T-Delta_T)/(B462-b)</f>
        <v>90.63219066110742</v>
      </c>
      <c r="F462">
        <f t="shared" si="33"/>
        <v>104.47807017543852</v>
      </c>
    </row>
    <row r="463" spans="2:6" ht="12.75">
      <c r="B463">
        <f t="shared" si="34"/>
        <v>0.22850000000000018</v>
      </c>
      <c r="C463">
        <f t="shared" si="35"/>
        <v>94.67127037944933</v>
      </c>
      <c r="D463">
        <f t="shared" si="36"/>
        <v>98.89218168945746</v>
      </c>
      <c r="E463">
        <f t="shared" si="37"/>
        <v>90.45035906944119</v>
      </c>
      <c r="F463">
        <f t="shared" si="33"/>
        <v>104.24945295404807</v>
      </c>
    </row>
    <row r="464" spans="2:6" ht="12.75">
      <c r="B464">
        <f t="shared" si="34"/>
        <v>0.22900000000000018</v>
      </c>
      <c r="C464">
        <f t="shared" si="35"/>
        <v>94.47948486723539</v>
      </c>
      <c r="D464">
        <f t="shared" si="36"/>
        <v>98.68969081224907</v>
      </c>
      <c r="E464">
        <f t="shared" si="37"/>
        <v>90.26927892222169</v>
      </c>
      <c r="F464">
        <f t="shared" si="33"/>
        <v>104.0218340611353</v>
      </c>
    </row>
    <row r="465" spans="2:6" ht="12.75">
      <c r="B465">
        <f t="shared" si="34"/>
        <v>0.22950000000000018</v>
      </c>
      <c r="C465">
        <f t="shared" si="35"/>
        <v>94.28850011060925</v>
      </c>
      <c r="D465">
        <f t="shared" si="36"/>
        <v>98.48805485661207</v>
      </c>
      <c r="E465">
        <f t="shared" si="37"/>
        <v>90.0889453646064</v>
      </c>
      <c r="F465">
        <f t="shared" si="33"/>
        <v>103.79520697167749</v>
      </c>
    </row>
    <row r="466" spans="2:6" ht="12.75">
      <c r="B466">
        <f t="shared" si="34"/>
        <v>0.23000000000000018</v>
      </c>
      <c r="C466">
        <f t="shared" si="35"/>
        <v>94.09831088861758</v>
      </c>
      <c r="D466">
        <f t="shared" si="36"/>
        <v>98.2872681915347</v>
      </c>
      <c r="E466">
        <f t="shared" si="37"/>
        <v>89.90935358570044</v>
      </c>
      <c r="F466">
        <f t="shared" si="33"/>
        <v>103.56956521739123</v>
      </c>
    </row>
    <row r="467" spans="2:6" ht="12.75">
      <c r="B467">
        <f t="shared" si="34"/>
        <v>0.23050000000000018</v>
      </c>
      <c r="C467">
        <f t="shared" si="35"/>
        <v>93.90891202786023</v>
      </c>
      <c r="D467">
        <f t="shared" si="36"/>
        <v>98.08732523768704</v>
      </c>
      <c r="E467">
        <f t="shared" si="37"/>
        <v>89.7304988180334</v>
      </c>
      <c r="F467">
        <f t="shared" si="33"/>
        <v>103.34490238611707</v>
      </c>
    </row>
    <row r="468" spans="2:6" ht="12.75">
      <c r="B468">
        <f t="shared" si="34"/>
        <v>0.23100000000000018</v>
      </c>
      <c r="C468">
        <f t="shared" si="35"/>
        <v>93.72029840192283</v>
      </c>
      <c r="D468">
        <f t="shared" si="36"/>
        <v>97.88822046680181</v>
      </c>
      <c r="E468">
        <f t="shared" si="37"/>
        <v>89.55237633704385</v>
      </c>
      <c r="F468">
        <f t="shared" si="33"/>
        <v>103.12121212121205</v>
      </c>
    </row>
    <row r="469" spans="2:6" ht="12.75">
      <c r="B469">
        <f t="shared" si="34"/>
        <v>0.23150000000000018</v>
      </c>
      <c r="C469">
        <f t="shared" si="35"/>
        <v>93.5324649308181</v>
      </c>
      <c r="D469">
        <f t="shared" si="36"/>
        <v>97.68994840106453</v>
      </c>
      <c r="E469">
        <f t="shared" si="37"/>
        <v>89.37498146057166</v>
      </c>
      <c r="F469">
        <f t="shared" si="33"/>
        <v>102.89848812095025</v>
      </c>
    </row>
    <row r="470" spans="2:6" ht="12.75">
      <c r="B470">
        <f t="shared" si="34"/>
        <v>0.23200000000000018</v>
      </c>
      <c r="C470">
        <f t="shared" si="35"/>
        <v>93.34540658043525</v>
      </c>
      <c r="D470">
        <f t="shared" si="36"/>
        <v>97.49250361251278</v>
      </c>
      <c r="E470">
        <f t="shared" si="37"/>
        <v>89.1983095483577</v>
      </c>
      <c r="F470">
        <f t="shared" si="33"/>
        <v>102.67672413793096</v>
      </c>
    </row>
    <row r="471" spans="2:6" ht="12.75">
      <c r="B471">
        <f t="shared" si="34"/>
        <v>0.23250000000000018</v>
      </c>
      <c r="C471">
        <f t="shared" si="35"/>
        <v>93.1591183619977</v>
      </c>
      <c r="D471">
        <f t="shared" si="36"/>
        <v>97.29588072244427</v>
      </c>
      <c r="E471">
        <f t="shared" si="37"/>
        <v>89.02235600155113</v>
      </c>
      <c r="F471">
        <f t="shared" si="33"/>
        <v>102.45591397849455</v>
      </c>
    </row>
    <row r="472" spans="2:6" ht="12.75">
      <c r="B472">
        <f t="shared" si="34"/>
        <v>0.23300000000000018</v>
      </c>
      <c r="C472">
        <f t="shared" si="35"/>
        <v>92.97359533152871</v>
      </c>
      <c r="D472">
        <f t="shared" si="36"/>
        <v>97.10007440083366</v>
      </c>
      <c r="E472">
        <f t="shared" si="37"/>
        <v>88.84711626222375</v>
      </c>
      <c r="F472">
        <f t="shared" si="33"/>
        <v>102.23605150214586</v>
      </c>
    </row>
    <row r="473" spans="2:6" ht="12.75">
      <c r="B473">
        <f t="shared" si="34"/>
        <v>0.23350000000000018</v>
      </c>
      <c r="C473">
        <f t="shared" si="35"/>
        <v>92.78883258932494</v>
      </c>
      <c r="D473">
        <f t="shared" si="36"/>
        <v>96.90507936575817</v>
      </c>
      <c r="E473">
        <f t="shared" si="37"/>
        <v>88.67258581289168</v>
      </c>
      <c r="F473">
        <f t="shared" si="33"/>
        <v>102.01713062098494</v>
      </c>
    </row>
    <row r="474" spans="2:6" ht="12.75">
      <c r="B474">
        <f t="shared" si="34"/>
        <v>0.23400000000000018</v>
      </c>
      <c r="C474">
        <f t="shared" si="35"/>
        <v>92.60482527943763</v>
      </c>
      <c r="D474">
        <f t="shared" si="36"/>
        <v>96.71089038283132</v>
      </c>
      <c r="E474">
        <f t="shared" si="37"/>
        <v>88.49876017604394</v>
      </c>
      <c r="F474">
        <f t="shared" si="33"/>
        <v>101.79914529914522</v>
      </c>
    </row>
    <row r="475" spans="2:6" ht="12.75">
      <c r="B475">
        <f t="shared" si="34"/>
        <v>0.23450000000000018</v>
      </c>
      <c r="C475">
        <f t="shared" si="35"/>
        <v>92.4215685891616</v>
      </c>
      <c r="D475">
        <f t="shared" si="36"/>
        <v>96.51750226464519</v>
      </c>
      <c r="E475">
        <f t="shared" si="37"/>
        <v>88.32563491367797</v>
      </c>
      <c r="F475">
        <f t="shared" si="33"/>
        <v>101.58208955223873</v>
      </c>
    </row>
    <row r="476" spans="2:6" ht="12.75">
      <c r="B476">
        <f t="shared" si="34"/>
        <v>0.23500000000000018</v>
      </c>
      <c r="C476">
        <f t="shared" si="35"/>
        <v>92.23905774853134</v>
      </c>
      <c r="D476">
        <f t="shared" si="36"/>
        <v>96.32490987022081</v>
      </c>
      <c r="E476">
        <f t="shared" si="37"/>
        <v>88.15320562684187</v>
      </c>
      <c r="F476">
        <f t="shared" si="33"/>
        <v>101.36595744680844</v>
      </c>
    </row>
    <row r="477" spans="2:6" ht="12.75">
      <c r="B477">
        <f t="shared" si="34"/>
        <v>0.23550000000000018</v>
      </c>
      <c r="C477">
        <f t="shared" si="35"/>
        <v>92.05728802982489</v>
      </c>
      <c r="D477">
        <f t="shared" si="36"/>
        <v>96.1331081044664</v>
      </c>
      <c r="E477">
        <f t="shared" si="37"/>
        <v>87.98146795518335</v>
      </c>
      <c r="F477">
        <f t="shared" si="33"/>
        <v>101.15074309978762</v>
      </c>
    </row>
    <row r="478" spans="2:6" ht="12.75">
      <c r="B478">
        <f t="shared" si="34"/>
        <v>0.23600000000000018</v>
      </c>
      <c r="C478">
        <f t="shared" si="35"/>
        <v>91.87625474707448</v>
      </c>
      <c r="D478">
        <f t="shared" si="36"/>
        <v>95.9420919176437</v>
      </c>
      <c r="E478">
        <f t="shared" si="37"/>
        <v>87.81041757650526</v>
      </c>
      <c r="F478">
        <f t="shared" si="33"/>
        <v>100.93644067796603</v>
      </c>
    </row>
    <row r="479" spans="2:6" ht="12.75">
      <c r="B479">
        <f t="shared" si="34"/>
        <v>0.23650000000000018</v>
      </c>
      <c r="C479">
        <f t="shared" si="35"/>
        <v>91.69595325558456</v>
      </c>
      <c r="D479">
        <f t="shared" si="36"/>
        <v>95.75185630484177</v>
      </c>
      <c r="E479">
        <f t="shared" si="37"/>
        <v>87.64005020632732</v>
      </c>
      <c r="F479">
        <f t="shared" si="33"/>
        <v>100.72304439746293</v>
      </c>
    </row>
    <row r="480" spans="2:6" ht="12.75">
      <c r="B480">
        <f t="shared" si="34"/>
        <v>0.23700000000000018</v>
      </c>
      <c r="C480">
        <f t="shared" si="35"/>
        <v>91.51637895145652</v>
      </c>
      <c r="D480">
        <f t="shared" si="36"/>
        <v>95.56239630545865</v>
      </c>
      <c r="E480">
        <f t="shared" si="37"/>
        <v>87.47036159745436</v>
      </c>
      <c r="F480">
        <f t="shared" si="33"/>
        <v>100.51054852320668</v>
      </c>
    </row>
    <row r="481" spans="2:6" ht="12.75">
      <c r="B481">
        <f t="shared" si="34"/>
        <v>0.23750000000000018</v>
      </c>
      <c r="C481">
        <f t="shared" si="35"/>
        <v>91.33752727112055</v>
      </c>
      <c r="D481">
        <f t="shared" si="36"/>
        <v>95.37370700269027</v>
      </c>
      <c r="E481">
        <f t="shared" si="37"/>
        <v>87.30134753955082</v>
      </c>
      <c r="F481">
        <f t="shared" si="33"/>
        <v>100.29894736842098</v>
      </c>
    </row>
    <row r="482" spans="2:6" ht="12.75">
      <c r="B482">
        <f t="shared" si="34"/>
        <v>0.23800000000000018</v>
      </c>
      <c r="C482">
        <f t="shared" si="35"/>
        <v>91.15939369087393</v>
      </c>
      <c r="D482">
        <f t="shared" si="36"/>
        <v>95.18578352302681</v>
      </c>
      <c r="E482">
        <f t="shared" si="37"/>
        <v>87.13300385872101</v>
      </c>
      <c r="F482">
        <f t="shared" si="33"/>
        <v>100.08823529411758</v>
      </c>
    </row>
    <row r="483" spans="2:6" ht="12.75">
      <c r="B483">
        <f t="shared" si="34"/>
        <v>0.23850000000000018</v>
      </c>
      <c r="C483">
        <f t="shared" si="35"/>
        <v>90.98197372642603</v>
      </c>
      <c r="D483">
        <f t="shared" si="36"/>
        <v>94.99862103575626</v>
      </c>
      <c r="E483">
        <f t="shared" si="37"/>
        <v>86.9653264170958</v>
      </c>
      <c r="F483">
        <f t="shared" si="33"/>
        <v>99.87840670859532</v>
      </c>
    </row>
    <row r="484" spans="2:6" ht="12.75">
      <c r="B484">
        <f t="shared" si="34"/>
        <v>0.23900000000000018</v>
      </c>
      <c r="C484">
        <f t="shared" si="35"/>
        <v>90.8052629324498</v>
      </c>
      <c r="D484">
        <f t="shared" si="36"/>
        <v>94.8122147524749</v>
      </c>
      <c r="E484">
        <f t="shared" si="37"/>
        <v>86.7983111124247</v>
      </c>
      <c r="F484">
        <f t="shared" si="33"/>
        <v>99.66945606694554</v>
      </c>
    </row>
    <row r="485" spans="2:6" ht="12.75">
      <c r="B485">
        <f t="shared" si="34"/>
        <v>0.23950000000000018</v>
      </c>
      <c r="C485">
        <f t="shared" si="35"/>
        <v>90.62925690213966</v>
      </c>
      <c r="D485">
        <f t="shared" si="36"/>
        <v>94.62655992660507</v>
      </c>
      <c r="E485">
        <f t="shared" si="37"/>
        <v>86.63195387767423</v>
      </c>
      <c r="F485">
        <f t="shared" si="33"/>
        <v>99.46137787056361</v>
      </c>
    </row>
    <row r="486" spans="2:6" ht="12.75">
      <c r="B486">
        <f t="shared" si="34"/>
        <v>0.24000000000000019</v>
      </c>
      <c r="C486">
        <f t="shared" si="35"/>
        <v>90.45395126677552</v>
      </c>
      <c r="D486">
        <f t="shared" si="36"/>
        <v>94.44165185291945</v>
      </c>
      <c r="E486">
        <f t="shared" si="37"/>
        <v>86.46625068063156</v>
      </c>
      <c r="F486">
        <f t="shared" si="33"/>
        <v>99.25416666666659</v>
      </c>
    </row>
    <row r="487" spans="2:6" ht="12.75">
      <c r="B487">
        <f t="shared" si="34"/>
        <v>0.24050000000000019</v>
      </c>
      <c r="C487">
        <f t="shared" si="35"/>
        <v>90.27934169529311</v>
      </c>
      <c r="D487">
        <f t="shared" si="36"/>
        <v>94.25748586707223</v>
      </c>
      <c r="E487">
        <f t="shared" si="37"/>
        <v>86.30119752351396</v>
      </c>
      <c r="F487">
        <f t="shared" si="33"/>
        <v>99.04781704781698</v>
      </c>
    </row>
    <row r="488" spans="2:6" ht="12.75">
      <c r="B488">
        <f t="shared" si="34"/>
        <v>0.2410000000000002</v>
      </c>
      <c r="C488">
        <f t="shared" si="35"/>
        <v>90.10542389386033</v>
      </c>
      <c r="D488">
        <f t="shared" si="36"/>
        <v>94.07405734513698</v>
      </c>
      <c r="E488">
        <f t="shared" si="37"/>
        <v>86.13679044258367</v>
      </c>
      <c r="F488">
        <f t="shared" si="33"/>
        <v>98.84232365145222</v>
      </c>
    </row>
    <row r="489" spans="2:6" ht="12.75">
      <c r="B489">
        <f t="shared" si="34"/>
        <v>0.2415000000000002</v>
      </c>
      <c r="C489">
        <f t="shared" si="35"/>
        <v>89.93219360545945</v>
      </c>
      <c r="D489">
        <f t="shared" si="36"/>
        <v>93.89136170315072</v>
      </c>
      <c r="E489">
        <f t="shared" si="37"/>
        <v>85.97302550776816</v>
      </c>
      <c r="F489">
        <f t="shared" si="33"/>
        <v>98.63768115942023</v>
      </c>
    </row>
    <row r="490" spans="2:6" ht="12.75">
      <c r="B490">
        <f t="shared" si="34"/>
        <v>0.2420000000000002</v>
      </c>
      <c r="C490">
        <f t="shared" si="35"/>
        <v>89.75964660947518</v>
      </c>
      <c r="D490">
        <f t="shared" si="36"/>
        <v>93.70939439666466</v>
      </c>
      <c r="E490">
        <f t="shared" si="37"/>
        <v>85.80989882228569</v>
      </c>
      <c r="F490">
        <f t="shared" si="33"/>
        <v>98.43388429752059</v>
      </c>
    </row>
    <row r="491" spans="2:6" ht="12.75">
      <c r="B491">
        <f t="shared" si="34"/>
        <v>0.2425000000000002</v>
      </c>
      <c r="C491">
        <f t="shared" si="35"/>
        <v>89.58777872128873</v>
      </c>
      <c r="D491">
        <f t="shared" si="36"/>
        <v>93.52815092030126</v>
      </c>
      <c r="E491">
        <f t="shared" si="37"/>
        <v>85.64740652227619</v>
      </c>
      <c r="F491">
        <f t="shared" si="33"/>
        <v>98.23092783505147</v>
      </c>
    </row>
    <row r="492" spans="2:6" ht="12.75">
      <c r="B492">
        <f t="shared" si="34"/>
        <v>0.2430000000000002</v>
      </c>
      <c r="C492">
        <f t="shared" si="35"/>
        <v>89.41658579187707</v>
      </c>
      <c r="D492">
        <f t="shared" si="36"/>
        <v>93.34762680731706</v>
      </c>
      <c r="E492">
        <f t="shared" si="37"/>
        <v>85.48554477643707</v>
      </c>
      <c r="F492">
        <f t="shared" si="33"/>
        <v>98.02880658436207</v>
      </c>
    </row>
    <row r="493" spans="2:6" ht="12.75">
      <c r="B493">
        <f t="shared" si="34"/>
        <v>0.2435000000000002</v>
      </c>
      <c r="C493">
        <f t="shared" si="35"/>
        <v>89.24606370741822</v>
      </c>
      <c r="D493">
        <f t="shared" si="36"/>
        <v>93.16781762917212</v>
      </c>
      <c r="E493">
        <f t="shared" si="37"/>
        <v>85.32430978566428</v>
      </c>
      <c r="F493">
        <f t="shared" si="33"/>
        <v>97.8275154004106</v>
      </c>
    </row>
    <row r="494" spans="2:6" ht="12.75">
      <c r="B494">
        <f t="shared" si="34"/>
        <v>0.2440000000000002</v>
      </c>
      <c r="C494">
        <f t="shared" si="35"/>
        <v>89.07620838890165</v>
      </c>
      <c r="D494">
        <f t="shared" si="36"/>
        <v>92.98871899510509</v>
      </c>
      <c r="E494">
        <f t="shared" si="37"/>
        <v>85.1636977826982</v>
      </c>
      <c r="F494">
        <f aca="true" t="shared" si="38" ref="F494:F500">0.083*T/(B494)</f>
        <v>97.6270491803278</v>
      </c>
    </row>
    <row r="495" spans="2:6" ht="12.75">
      <c r="B495">
        <f t="shared" si="34"/>
        <v>0.2445000000000002</v>
      </c>
      <c r="C495">
        <f t="shared" si="35"/>
        <v>88.90701579174427</v>
      </c>
      <c r="D495">
        <f t="shared" si="36"/>
        <v>92.81032655171417</v>
      </c>
      <c r="E495">
        <f t="shared" si="37"/>
        <v>85.00370503177437</v>
      </c>
      <c r="F495">
        <f t="shared" si="38"/>
        <v>97.42740286298562</v>
      </c>
    </row>
    <row r="496" spans="2:6" ht="12.75">
      <c r="B496">
        <f>B495+Delta_v</f>
        <v>0.2450000000000002</v>
      </c>
      <c r="C496">
        <f t="shared" si="35"/>
        <v>88.73848190541165</v>
      </c>
      <c r="D496">
        <f t="shared" si="36"/>
        <v>92.63263598254403</v>
      </c>
      <c r="E496">
        <f t="shared" si="37"/>
        <v>84.84432782827923</v>
      </c>
      <c r="F496">
        <f t="shared" si="38"/>
        <v>97.22857142857136</v>
      </c>
    </row>
    <row r="497" spans="2:6" ht="12.75">
      <c r="B497">
        <f>B496+Delta_v</f>
        <v>0.2455000000000002</v>
      </c>
      <c r="C497">
        <f t="shared" si="35"/>
        <v>88.57060275304428</v>
      </c>
      <c r="D497">
        <f t="shared" si="36"/>
        <v>92.45564300767825</v>
      </c>
      <c r="E497">
        <f t="shared" si="37"/>
        <v>84.68556249841032</v>
      </c>
      <c r="F497">
        <f t="shared" si="38"/>
        <v>97.03054989816694</v>
      </c>
    </row>
    <row r="498" spans="2:6" ht="12.75">
      <c r="B498">
        <f>B497+Delta_v</f>
        <v>0.2460000000000002</v>
      </c>
      <c r="C498">
        <f t="shared" si="35"/>
        <v>88.40337439108929</v>
      </c>
      <c r="D498">
        <f t="shared" si="36"/>
        <v>92.27934338333735</v>
      </c>
      <c r="E498">
        <f t="shared" si="37"/>
        <v>84.52740539884122</v>
      </c>
      <c r="F498">
        <f t="shared" si="38"/>
        <v>96.83333333333326</v>
      </c>
    </row>
    <row r="499" spans="2:6" ht="12.75">
      <c r="B499">
        <f>B498+Delta_v</f>
        <v>0.2465000000000002</v>
      </c>
      <c r="C499">
        <f t="shared" si="35"/>
        <v>88.23679290893678</v>
      </c>
      <c r="D499">
        <f t="shared" si="36"/>
        <v>92.10373290148243</v>
      </c>
      <c r="E499">
        <f t="shared" si="37"/>
        <v>84.36985291639111</v>
      </c>
      <c r="F499">
        <f t="shared" si="38"/>
        <v>96.63691683569972</v>
      </c>
    </row>
    <row r="500" spans="2:6" ht="12.75">
      <c r="B500">
        <f>B499+Delta_v</f>
        <v>0.2470000000000002</v>
      </c>
      <c r="C500">
        <f t="shared" si="35"/>
        <v>88.07085442856146</v>
      </c>
      <c r="D500">
        <f t="shared" si="36"/>
        <v>91.92880738942414</v>
      </c>
      <c r="E500">
        <f t="shared" si="37"/>
        <v>84.21290146769876</v>
      </c>
      <c r="F500">
        <f t="shared" si="38"/>
        <v>96.44129554655864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37"/>
  <sheetViews>
    <sheetView zoomScalePageLayoutView="0" workbookViewId="0" topLeftCell="A4">
      <selection activeCell="A1" sqref="A1:A37"/>
    </sheetView>
  </sheetViews>
  <sheetFormatPr defaultColWidth="9.140625" defaultRowHeight="12.75"/>
  <sheetData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>
        <v>0.0346</v>
      </c>
    </row>
    <row r="7" ht="12.75">
      <c r="A7">
        <v>0.0238</v>
      </c>
    </row>
    <row r="8" ht="12.75">
      <c r="A8" t="s">
        <v>14</v>
      </c>
    </row>
    <row r="9" ht="12.75">
      <c r="A9">
        <v>0.211</v>
      </c>
    </row>
    <row r="10" ht="12.75">
      <c r="A10">
        <v>0.0171</v>
      </c>
    </row>
    <row r="11" ht="12.75">
      <c r="A11" t="s">
        <v>15</v>
      </c>
    </row>
    <row r="12" ht="12.75">
      <c r="A12">
        <v>1.34</v>
      </c>
    </row>
    <row r="13" ht="12.75">
      <c r="A13">
        <v>0.0322</v>
      </c>
    </row>
    <row r="14" ht="12.75">
      <c r="A14" t="s">
        <v>16</v>
      </c>
    </row>
    <row r="15" ht="12.75">
      <c r="A15">
        <v>2.32</v>
      </c>
    </row>
    <row r="16" ht="12.75">
      <c r="A16">
        <v>0.0398</v>
      </c>
    </row>
    <row r="17" ht="12.75">
      <c r="A17" t="s">
        <v>17</v>
      </c>
    </row>
    <row r="18" ht="12.75">
      <c r="A18">
        <v>4.19</v>
      </c>
    </row>
    <row r="19" ht="12.75">
      <c r="A19">
        <v>0.051</v>
      </c>
    </row>
    <row r="20" ht="12.75">
      <c r="A20" t="s">
        <v>18</v>
      </c>
    </row>
    <row r="21" ht="12.75">
      <c r="A21">
        <v>0.244</v>
      </c>
    </row>
    <row r="22" ht="12.75">
      <c r="A22">
        <v>0.0266</v>
      </c>
    </row>
    <row r="23" ht="12.75">
      <c r="A23" t="s">
        <v>19</v>
      </c>
    </row>
    <row r="24" ht="12.75">
      <c r="A24">
        <v>1.37</v>
      </c>
    </row>
    <row r="25" ht="12.75">
      <c r="A25">
        <v>0.0387</v>
      </c>
    </row>
    <row r="26" ht="12.75">
      <c r="A26" t="s">
        <v>20</v>
      </c>
    </row>
    <row r="27" ht="12.75">
      <c r="A27">
        <v>1.382</v>
      </c>
    </row>
    <row r="28" ht="12.75">
      <c r="A28">
        <v>0.03186</v>
      </c>
    </row>
    <row r="29" ht="12.75">
      <c r="A29" t="s">
        <v>21</v>
      </c>
    </row>
    <row r="30" ht="12.75">
      <c r="A30">
        <v>5.46</v>
      </c>
    </row>
    <row r="31" ht="12.75">
      <c r="A31">
        <v>0.0305</v>
      </c>
    </row>
    <row r="32" ht="12.75">
      <c r="A32" t="s">
        <v>22</v>
      </c>
    </row>
    <row r="33" ht="12.75">
      <c r="A33">
        <v>3.59</v>
      </c>
    </row>
    <row r="34" ht="12.75">
      <c r="A34">
        <v>0.0427</v>
      </c>
    </row>
    <row r="37" ht="12.75">
      <c r="A37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Michael</cp:lastModifiedBy>
  <dcterms:created xsi:type="dcterms:W3CDTF">2002-04-24T00:43:44Z</dcterms:created>
  <dcterms:modified xsi:type="dcterms:W3CDTF">2010-04-17T18:43:03Z</dcterms:modified>
  <cp:category/>
  <cp:version/>
  <cp:contentType/>
  <cp:contentStatus/>
</cp:coreProperties>
</file>