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9348" windowHeight="8532" tabRatio="316" activeTab="0"/>
  </bookViews>
  <sheets>
    <sheet name="Main" sheetId="1" r:id="rId1"/>
    <sheet name="Table" sheetId="2" r:id="rId2"/>
    <sheet name="Using this Spreadsheet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">'Table'!$B$319</definedName>
    <definedName name="B">'Main'!$D$23</definedName>
    <definedName name="D">'Main'!$D$17</definedName>
    <definedName name="D_Max">'Main'!$D$15</definedName>
    <definedName name="delta_E">'Main'!$D$40</definedName>
    <definedName name="dx">'Main'!$D$34</definedName>
    <definedName name="E">'Main'!$D$12</definedName>
    <definedName name="E_init">'Main'!$D$39</definedName>
    <definedName name="f_0">'Main'!$D$30</definedName>
    <definedName name="f_prime_0">'Main'!$D$32</definedName>
    <definedName name="f_wall">'Table'!$J$486</definedName>
    <definedName name="f0">'Main'!$D$30</definedName>
    <definedName name="H">'Main'!$D$21</definedName>
    <definedName name="L">'Main'!$D$26</definedName>
    <definedName name="M">'Table'!$I$13</definedName>
    <definedName name="Max_V_0">'Table'!$P$13</definedName>
    <definedName name="slope_at_wall">'Table'!$L$486</definedName>
    <definedName name="solver_adj" localSheetId="0" hidden="1">'Main'!$D$12</definedName>
    <definedName name="solver_lin" localSheetId="0" hidden="1">0</definedName>
    <definedName name="solver_num" localSheetId="0" hidden="1">0</definedName>
    <definedName name="solver_opt" localSheetId="0" hidden="1">'Main'!$D$36</definedName>
    <definedName name="solver_typ" localSheetId="0" hidden="1">3</definedName>
    <definedName name="solver_val" localSheetId="0" hidden="1">0</definedName>
    <definedName name="the_wavefunction_is_OK.__Look_for_bound_states_to_see_how_this_works.">'Main'!$A$7</definedName>
    <definedName name="W">'Main'!$D$19</definedName>
    <definedName name="x_init">'Main'!$D$28</definedName>
  </definedNames>
  <calcPr fullCalcOnLoad="1"/>
</workbook>
</file>

<file path=xl/sharedStrings.xml><?xml version="1.0" encoding="utf-8"?>
<sst xmlns="http://schemas.openxmlformats.org/spreadsheetml/2006/main" count="61" uniqueCount="59">
  <si>
    <t>D =</t>
  </si>
  <si>
    <t xml:space="preserve">Begin to integrate from x = </t>
  </si>
  <si>
    <t>Initial wavefunction value f(0):</t>
  </si>
  <si>
    <t>Numerical step size dx:</t>
  </si>
  <si>
    <t>2nd_deriv</t>
  </si>
  <si>
    <t>deriv at 1/2</t>
  </si>
  <si>
    <t>Notes on Using This Spreadsheet</t>
  </si>
  <si>
    <t xml:space="preserve">The Macro used to find the eigenvalue is a very simple one. </t>
  </si>
  <si>
    <t>The code in its entirety is:</t>
  </si>
  <si>
    <t>Sub Eigenvalue()</t>
  </si>
  <si>
    <t>NUMERICAL SOLUTION OF SCHRODINGER'S EQUATION</t>
  </si>
  <si>
    <r>
      <t xml:space="preserve">The technique used is the "leapfrog" method, as described in Misner and Cooney's </t>
    </r>
    <r>
      <rPr>
        <i/>
        <sz val="10"/>
        <rFont val="Arial"/>
        <family val="2"/>
      </rPr>
      <t>Spreadsheet Physics</t>
    </r>
    <r>
      <rPr>
        <sz val="10"/>
        <rFont val="Arial"/>
        <family val="0"/>
      </rPr>
      <t>.</t>
    </r>
  </si>
  <si>
    <t xml:space="preserve">The wavefunction and its second derivative are found at intervals n*delta_x, where n is an integer, and </t>
  </si>
  <si>
    <t>the first derivative is found at the "leapfrog" points, (n + 0.5)*delta_x.  So the numerical step finding the change</t>
  </si>
  <si>
    <t xml:space="preserve">in the wavefunction over an interval delta_x assumes it is delta_x multiplied by the value of </t>
  </si>
  <si>
    <t xml:space="preserve">the derivative at the midpoint of the interval.  This is much more accurate than using the value of the </t>
  </si>
  <si>
    <t xml:space="preserve">derivative at the beginning of the interval.  Similarly, to find the change in the derivative over </t>
  </si>
  <si>
    <t>an interval the method used the value of the second derivative in the middle of that interval.</t>
  </si>
  <si>
    <r>
      <t xml:space="preserve">x </t>
    </r>
    <r>
      <rPr>
        <b/>
        <vertAlign val="subscript"/>
        <sz val="12"/>
        <rFont val="Times New Roman"/>
        <family val="1"/>
      </rPr>
      <t>j</t>
    </r>
  </si>
  <si>
    <r>
      <t xml:space="preserve">v(x </t>
    </r>
    <r>
      <rPr>
        <b/>
        <vertAlign val="subscript"/>
        <sz val="12"/>
        <rFont val="Times New Roman"/>
        <family val="1"/>
      </rPr>
      <t>j</t>
    </r>
    <r>
      <rPr>
        <b/>
        <sz val="12"/>
        <rFont val="Times New Roman"/>
        <family val="1"/>
      </rPr>
      <t>)</t>
    </r>
  </si>
  <si>
    <r>
      <t xml:space="preserve">f(x </t>
    </r>
    <r>
      <rPr>
        <b/>
        <vertAlign val="subscript"/>
        <sz val="12"/>
        <rFont val="Times New Roman"/>
        <family val="1"/>
      </rPr>
      <t>j</t>
    </r>
    <r>
      <rPr>
        <b/>
        <sz val="12"/>
        <rFont val="Times New Roman"/>
        <family val="1"/>
      </rPr>
      <t>)</t>
    </r>
  </si>
  <si>
    <r>
      <t>f"(x</t>
    </r>
    <r>
      <rPr>
        <b/>
        <vertAlign val="subscript"/>
        <sz val="12"/>
        <rFont val="Times New Roman"/>
        <family val="1"/>
      </rPr>
      <t>j</t>
    </r>
    <r>
      <rPr>
        <b/>
        <sz val="12"/>
        <rFont val="Times New Roman"/>
        <family val="1"/>
      </rPr>
      <t>)</t>
    </r>
  </si>
  <si>
    <r>
      <t>f'(x</t>
    </r>
    <r>
      <rPr>
        <b/>
        <vertAlign val="subscript"/>
        <sz val="12"/>
        <rFont val="Times New Roman"/>
        <family val="1"/>
      </rPr>
      <t>j+1/2</t>
    </r>
    <r>
      <rPr>
        <b/>
        <sz val="12"/>
        <rFont val="Times New Roman"/>
        <family val="1"/>
      </rPr>
      <t>)</t>
    </r>
  </si>
  <si>
    <t>Potential</t>
  </si>
  <si>
    <t>Wavefunction</t>
  </si>
  <si>
    <t>Position Step</t>
  </si>
  <si>
    <t>Depth of Well:</t>
  </si>
  <si>
    <t>Angular Momentum:</t>
  </si>
  <si>
    <t>L=</t>
  </si>
  <si>
    <t>v(x)</t>
  </si>
  <si>
    <t>Adjusting the Energy Range:</t>
  </si>
  <si>
    <t>E_init=</t>
  </si>
  <si>
    <t>Increment:</t>
  </si>
  <si>
    <t>delta_E=</t>
  </si>
  <si>
    <t>Minimum Energy:</t>
  </si>
  <si>
    <t xml:space="preserve">Maximum Energy(automatic): </t>
  </si>
  <si>
    <t>Max f</t>
  </si>
  <si>
    <t>Effective Potl</t>
  </si>
  <si>
    <t>Prenormalized</t>
  </si>
  <si>
    <t>Normalized</t>
  </si>
  <si>
    <r>
      <t xml:space="preserve">Red </t>
    </r>
    <r>
      <rPr>
        <b/>
        <sz val="12"/>
        <rFont val="Times New Roman"/>
        <family val="1"/>
      </rPr>
      <t>is the potential.</t>
    </r>
  </si>
  <si>
    <r>
      <t>Blue</t>
    </r>
    <r>
      <rPr>
        <b/>
        <sz val="12"/>
        <rFont val="Times New Roman"/>
        <family val="1"/>
      </rPr>
      <t xml:space="preserve"> is the wavefunction.</t>
    </r>
  </si>
  <si>
    <t>Max Well Depth:</t>
  </si>
  <si>
    <t>D_Max=</t>
  </si>
  <si>
    <t>Width of Well is fixed at W = 5.</t>
  </si>
  <si>
    <t>Tangent</t>
  </si>
  <si>
    <t>Scattering Length for a Spherical Square Well</t>
  </si>
  <si>
    <t>Note on Normalization</t>
  </si>
  <si>
    <t>(Note on normalization on sheet 3)</t>
  </si>
  <si>
    <t>For energy E = 0, the wavefunction beyond the range of the potential is a straight line.</t>
  </si>
  <si>
    <r>
      <t xml:space="preserve">The </t>
    </r>
    <r>
      <rPr>
        <b/>
        <sz val="12"/>
        <color indexed="10"/>
        <rFont val="Times New Roman"/>
        <family val="1"/>
      </rPr>
      <t>scattering length</t>
    </r>
    <r>
      <rPr>
        <b/>
        <sz val="12"/>
        <rFont val="Times New Roman"/>
        <family val="1"/>
      </rPr>
      <t xml:space="preserve"> is the intercept of this E = 0 line with the x-axis.</t>
    </r>
  </si>
  <si>
    <t>Adjust Depth of  Well with Slidebar:</t>
  </si>
  <si>
    <t>(Click on ends for better control.)</t>
  </si>
  <si>
    <t>Energy of particle fixed at zero.</t>
  </si>
  <si>
    <r>
      <t>Turquoise</t>
    </r>
    <r>
      <rPr>
        <b/>
        <sz val="12"/>
        <color indexed="8"/>
        <rFont val="Times New Roman"/>
        <family val="1"/>
      </rPr>
      <t xml:space="preserve"> is wavefunction extrapolated back</t>
    </r>
    <r>
      <rPr>
        <b/>
        <sz val="12"/>
        <color indexed="10"/>
        <rFont val="Times New Roman"/>
        <family val="1"/>
      </rPr>
      <t>.</t>
    </r>
  </si>
  <si>
    <t>Angular Momentum L = 0.</t>
  </si>
  <si>
    <t xml:space="preserve">The wavefunction is normalized by setting </t>
  </si>
  <si>
    <t>equal to unity in the range displayed.</t>
  </si>
  <si>
    <t xml:space="preserve">its maximum amplitude to be approximately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</si>
</sst>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.00000"/>
    <numFmt numFmtId="174" formatCode="0.00000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6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Arial"/>
      <family val="0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color indexed="50"/>
      <name val="Arial"/>
      <family val="0"/>
    </font>
    <font>
      <b/>
      <sz val="12"/>
      <color indexed="5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2"/>
      <color indexed="15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56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4" fontId="21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Scattering Length for Square Well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75"/>
          <c:y val="0.1055"/>
          <c:w val="0.84075"/>
          <c:h val="0.83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Table!$D$12</c:f>
              <c:strCache>
                <c:ptCount val="1"/>
                <c:pt idx="0">
                  <c:v>Potential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Table!$C$319:$C$928</c:f>
              <c:numCache>
                <c:ptCount val="610"/>
                <c:pt idx="0">
                  <c:v>0</c:v>
                </c:pt>
                <c:pt idx="1">
                  <c:v>0.015</c:v>
                </c:pt>
                <c:pt idx="2">
                  <c:v>0.03</c:v>
                </c:pt>
                <c:pt idx="3">
                  <c:v>0.045</c:v>
                </c:pt>
                <c:pt idx="4">
                  <c:v>0.06</c:v>
                </c:pt>
                <c:pt idx="5">
                  <c:v>0.075</c:v>
                </c:pt>
                <c:pt idx="6">
                  <c:v>0.09</c:v>
                </c:pt>
                <c:pt idx="7">
                  <c:v>0.105</c:v>
                </c:pt>
                <c:pt idx="8">
                  <c:v>0.12</c:v>
                </c:pt>
                <c:pt idx="9">
                  <c:v>0.135</c:v>
                </c:pt>
                <c:pt idx="10">
                  <c:v>0.15000000000000002</c:v>
                </c:pt>
                <c:pt idx="11">
                  <c:v>0.16500000000000004</c:v>
                </c:pt>
                <c:pt idx="12">
                  <c:v>0.18000000000000005</c:v>
                </c:pt>
                <c:pt idx="13">
                  <c:v>0.19500000000000006</c:v>
                </c:pt>
                <c:pt idx="14">
                  <c:v>0.21000000000000008</c:v>
                </c:pt>
                <c:pt idx="15">
                  <c:v>0.2250000000000001</c:v>
                </c:pt>
                <c:pt idx="16">
                  <c:v>0.2400000000000001</c:v>
                </c:pt>
                <c:pt idx="17">
                  <c:v>0.2550000000000001</c:v>
                </c:pt>
                <c:pt idx="18">
                  <c:v>0.27000000000000013</c:v>
                </c:pt>
                <c:pt idx="19">
                  <c:v>0.28500000000000014</c:v>
                </c:pt>
                <c:pt idx="20">
                  <c:v>0.30000000000000016</c:v>
                </c:pt>
                <c:pt idx="21">
                  <c:v>0.31500000000000017</c:v>
                </c:pt>
                <c:pt idx="22">
                  <c:v>0.3300000000000002</c:v>
                </c:pt>
                <c:pt idx="23">
                  <c:v>0.3450000000000002</c:v>
                </c:pt>
                <c:pt idx="24">
                  <c:v>0.3600000000000002</c:v>
                </c:pt>
                <c:pt idx="25">
                  <c:v>0.3750000000000002</c:v>
                </c:pt>
                <c:pt idx="26">
                  <c:v>0.39000000000000024</c:v>
                </c:pt>
                <c:pt idx="27">
                  <c:v>0.40500000000000025</c:v>
                </c:pt>
                <c:pt idx="28">
                  <c:v>0.42000000000000026</c:v>
                </c:pt>
                <c:pt idx="29">
                  <c:v>0.4350000000000003</c:v>
                </c:pt>
                <c:pt idx="30">
                  <c:v>0.4500000000000003</c:v>
                </c:pt>
                <c:pt idx="31">
                  <c:v>0.4650000000000003</c:v>
                </c:pt>
                <c:pt idx="32">
                  <c:v>0.4800000000000003</c:v>
                </c:pt>
                <c:pt idx="33">
                  <c:v>0.49500000000000033</c:v>
                </c:pt>
                <c:pt idx="34">
                  <c:v>0.5100000000000003</c:v>
                </c:pt>
                <c:pt idx="35">
                  <c:v>0.5250000000000004</c:v>
                </c:pt>
                <c:pt idx="36">
                  <c:v>0.5400000000000004</c:v>
                </c:pt>
                <c:pt idx="37">
                  <c:v>0.5550000000000004</c:v>
                </c:pt>
                <c:pt idx="38">
                  <c:v>0.5700000000000004</c:v>
                </c:pt>
                <c:pt idx="39">
                  <c:v>0.5850000000000004</c:v>
                </c:pt>
                <c:pt idx="40">
                  <c:v>0.6000000000000004</c:v>
                </c:pt>
                <c:pt idx="41">
                  <c:v>0.6150000000000004</c:v>
                </c:pt>
                <c:pt idx="42">
                  <c:v>0.6300000000000004</c:v>
                </c:pt>
                <c:pt idx="43">
                  <c:v>0.6450000000000005</c:v>
                </c:pt>
                <c:pt idx="44">
                  <c:v>0.6600000000000005</c:v>
                </c:pt>
                <c:pt idx="45">
                  <c:v>0.6750000000000005</c:v>
                </c:pt>
                <c:pt idx="46">
                  <c:v>0.6900000000000005</c:v>
                </c:pt>
                <c:pt idx="47">
                  <c:v>0.7050000000000005</c:v>
                </c:pt>
                <c:pt idx="48">
                  <c:v>0.7200000000000005</c:v>
                </c:pt>
                <c:pt idx="49">
                  <c:v>0.7350000000000005</c:v>
                </c:pt>
                <c:pt idx="50">
                  <c:v>0.7500000000000006</c:v>
                </c:pt>
                <c:pt idx="51">
                  <c:v>0.7650000000000006</c:v>
                </c:pt>
                <c:pt idx="52">
                  <c:v>0.7800000000000006</c:v>
                </c:pt>
                <c:pt idx="53">
                  <c:v>0.7950000000000006</c:v>
                </c:pt>
                <c:pt idx="54">
                  <c:v>0.8100000000000006</c:v>
                </c:pt>
                <c:pt idx="55">
                  <c:v>0.8250000000000006</c:v>
                </c:pt>
                <c:pt idx="56">
                  <c:v>0.8400000000000006</c:v>
                </c:pt>
                <c:pt idx="57">
                  <c:v>0.8550000000000006</c:v>
                </c:pt>
                <c:pt idx="58">
                  <c:v>0.8700000000000007</c:v>
                </c:pt>
                <c:pt idx="59">
                  <c:v>0.8850000000000007</c:v>
                </c:pt>
                <c:pt idx="60">
                  <c:v>0.9000000000000007</c:v>
                </c:pt>
                <c:pt idx="61">
                  <c:v>0.9150000000000007</c:v>
                </c:pt>
                <c:pt idx="62">
                  <c:v>0.9300000000000007</c:v>
                </c:pt>
                <c:pt idx="63">
                  <c:v>0.9450000000000007</c:v>
                </c:pt>
                <c:pt idx="64">
                  <c:v>0.9600000000000007</c:v>
                </c:pt>
                <c:pt idx="65">
                  <c:v>0.9750000000000008</c:v>
                </c:pt>
                <c:pt idx="66">
                  <c:v>0.9900000000000008</c:v>
                </c:pt>
                <c:pt idx="67">
                  <c:v>1.0050000000000008</c:v>
                </c:pt>
                <c:pt idx="68">
                  <c:v>1.0200000000000007</c:v>
                </c:pt>
                <c:pt idx="69">
                  <c:v>1.0350000000000006</c:v>
                </c:pt>
                <c:pt idx="70">
                  <c:v>1.0500000000000005</c:v>
                </c:pt>
                <c:pt idx="71">
                  <c:v>1.0650000000000004</c:v>
                </c:pt>
                <c:pt idx="72">
                  <c:v>1.0800000000000003</c:v>
                </c:pt>
                <c:pt idx="73">
                  <c:v>1.0950000000000002</c:v>
                </c:pt>
                <c:pt idx="74">
                  <c:v>1.11</c:v>
                </c:pt>
                <c:pt idx="75">
                  <c:v>1.125</c:v>
                </c:pt>
                <c:pt idx="76">
                  <c:v>1.14</c:v>
                </c:pt>
                <c:pt idx="77">
                  <c:v>1.1549999999999998</c:v>
                </c:pt>
                <c:pt idx="78">
                  <c:v>1.1699999999999997</c:v>
                </c:pt>
                <c:pt idx="79">
                  <c:v>1.1849999999999996</c:v>
                </c:pt>
                <c:pt idx="80">
                  <c:v>1.1999999999999995</c:v>
                </c:pt>
                <c:pt idx="81">
                  <c:v>1.2149999999999994</c:v>
                </c:pt>
                <c:pt idx="82">
                  <c:v>1.2299999999999993</c:v>
                </c:pt>
                <c:pt idx="83">
                  <c:v>1.2449999999999992</c:v>
                </c:pt>
                <c:pt idx="84">
                  <c:v>1.2599999999999991</c:v>
                </c:pt>
                <c:pt idx="85">
                  <c:v>1.274999999999999</c:v>
                </c:pt>
                <c:pt idx="86">
                  <c:v>1.289999999999999</c:v>
                </c:pt>
                <c:pt idx="87">
                  <c:v>1.3049999999999988</c:v>
                </c:pt>
                <c:pt idx="88">
                  <c:v>1.3199999999999987</c:v>
                </c:pt>
                <c:pt idx="89">
                  <c:v>1.3349999999999986</c:v>
                </c:pt>
                <c:pt idx="90">
                  <c:v>1.3499999999999985</c:v>
                </c:pt>
                <c:pt idx="91">
                  <c:v>1.3649999999999984</c:v>
                </c:pt>
                <c:pt idx="92">
                  <c:v>1.3799999999999983</c:v>
                </c:pt>
                <c:pt idx="93">
                  <c:v>1.3949999999999982</c:v>
                </c:pt>
                <c:pt idx="94">
                  <c:v>1.4099999999999981</c:v>
                </c:pt>
                <c:pt idx="95">
                  <c:v>1.424999999999998</c:v>
                </c:pt>
                <c:pt idx="96">
                  <c:v>1.439999999999998</c:v>
                </c:pt>
                <c:pt idx="97">
                  <c:v>1.4549999999999979</c:v>
                </c:pt>
                <c:pt idx="98">
                  <c:v>1.4699999999999978</c:v>
                </c:pt>
                <c:pt idx="99">
                  <c:v>1.4849999999999977</c:v>
                </c:pt>
                <c:pt idx="100">
                  <c:v>1.4999999999999976</c:v>
                </c:pt>
                <c:pt idx="101">
                  <c:v>1.5149999999999975</c:v>
                </c:pt>
                <c:pt idx="102">
                  <c:v>1.5299999999999974</c:v>
                </c:pt>
                <c:pt idx="103">
                  <c:v>1.5449999999999973</c:v>
                </c:pt>
                <c:pt idx="104">
                  <c:v>1.5599999999999972</c:v>
                </c:pt>
                <c:pt idx="105">
                  <c:v>1.574999999999997</c:v>
                </c:pt>
                <c:pt idx="106">
                  <c:v>1.589999999999997</c:v>
                </c:pt>
                <c:pt idx="107">
                  <c:v>1.6049999999999969</c:v>
                </c:pt>
                <c:pt idx="108">
                  <c:v>1.6199999999999968</c:v>
                </c:pt>
                <c:pt idx="109">
                  <c:v>1.6349999999999967</c:v>
                </c:pt>
                <c:pt idx="110">
                  <c:v>1.6499999999999966</c:v>
                </c:pt>
                <c:pt idx="111">
                  <c:v>1.6649999999999965</c:v>
                </c:pt>
                <c:pt idx="112">
                  <c:v>1.6799999999999964</c:v>
                </c:pt>
                <c:pt idx="113">
                  <c:v>1.6949999999999963</c:v>
                </c:pt>
                <c:pt idx="114">
                  <c:v>1.7099999999999962</c:v>
                </c:pt>
                <c:pt idx="115">
                  <c:v>1.724999999999996</c:v>
                </c:pt>
                <c:pt idx="116">
                  <c:v>1.739999999999996</c:v>
                </c:pt>
                <c:pt idx="117">
                  <c:v>1.754999999999996</c:v>
                </c:pt>
                <c:pt idx="118">
                  <c:v>1.7699999999999958</c:v>
                </c:pt>
                <c:pt idx="119">
                  <c:v>1.7849999999999957</c:v>
                </c:pt>
                <c:pt idx="120">
                  <c:v>1.7999999999999956</c:v>
                </c:pt>
                <c:pt idx="121">
                  <c:v>1.8149999999999955</c:v>
                </c:pt>
                <c:pt idx="122">
                  <c:v>1.8299999999999954</c:v>
                </c:pt>
                <c:pt idx="123">
                  <c:v>1.8449999999999953</c:v>
                </c:pt>
                <c:pt idx="124">
                  <c:v>1.8599999999999952</c:v>
                </c:pt>
                <c:pt idx="125">
                  <c:v>1.8749999999999951</c:v>
                </c:pt>
                <c:pt idx="126">
                  <c:v>1.889999999999995</c:v>
                </c:pt>
                <c:pt idx="127">
                  <c:v>1.904999999999995</c:v>
                </c:pt>
                <c:pt idx="128">
                  <c:v>1.9199999999999948</c:v>
                </c:pt>
                <c:pt idx="129">
                  <c:v>1.9349999999999947</c:v>
                </c:pt>
                <c:pt idx="130">
                  <c:v>1.9499999999999946</c:v>
                </c:pt>
                <c:pt idx="131">
                  <c:v>1.9649999999999945</c:v>
                </c:pt>
                <c:pt idx="132">
                  <c:v>1.9799999999999944</c:v>
                </c:pt>
                <c:pt idx="133">
                  <c:v>1.9949999999999943</c:v>
                </c:pt>
                <c:pt idx="134">
                  <c:v>2.0099999999999945</c:v>
                </c:pt>
                <c:pt idx="135">
                  <c:v>2.0249999999999946</c:v>
                </c:pt>
                <c:pt idx="136">
                  <c:v>2.0399999999999947</c:v>
                </c:pt>
                <c:pt idx="137">
                  <c:v>2.054999999999995</c:v>
                </c:pt>
                <c:pt idx="138">
                  <c:v>2.069999999999995</c:v>
                </c:pt>
                <c:pt idx="139">
                  <c:v>2.084999999999995</c:v>
                </c:pt>
                <c:pt idx="140">
                  <c:v>2.099999999999995</c:v>
                </c:pt>
                <c:pt idx="141">
                  <c:v>2.1149999999999953</c:v>
                </c:pt>
                <c:pt idx="142">
                  <c:v>2.1299999999999955</c:v>
                </c:pt>
                <c:pt idx="143">
                  <c:v>2.1449999999999956</c:v>
                </c:pt>
                <c:pt idx="144">
                  <c:v>2.1599999999999957</c:v>
                </c:pt>
                <c:pt idx="145">
                  <c:v>2.174999999999996</c:v>
                </c:pt>
                <c:pt idx="146">
                  <c:v>2.189999999999996</c:v>
                </c:pt>
                <c:pt idx="147">
                  <c:v>2.204999999999996</c:v>
                </c:pt>
                <c:pt idx="148">
                  <c:v>2.219999999999996</c:v>
                </c:pt>
                <c:pt idx="149">
                  <c:v>2.2349999999999963</c:v>
                </c:pt>
                <c:pt idx="150">
                  <c:v>2.2499999999999964</c:v>
                </c:pt>
                <c:pt idx="151">
                  <c:v>2.2649999999999966</c:v>
                </c:pt>
                <c:pt idx="152">
                  <c:v>2.2799999999999967</c:v>
                </c:pt>
                <c:pt idx="153">
                  <c:v>2.294999999999997</c:v>
                </c:pt>
                <c:pt idx="154">
                  <c:v>2.309999999999997</c:v>
                </c:pt>
                <c:pt idx="155">
                  <c:v>2.324999999999997</c:v>
                </c:pt>
                <c:pt idx="156">
                  <c:v>2.339999999999997</c:v>
                </c:pt>
                <c:pt idx="157">
                  <c:v>2.3549999999999973</c:v>
                </c:pt>
                <c:pt idx="158">
                  <c:v>2.3699999999999974</c:v>
                </c:pt>
                <c:pt idx="159">
                  <c:v>2.3849999999999976</c:v>
                </c:pt>
                <c:pt idx="160">
                  <c:v>2.3999999999999977</c:v>
                </c:pt>
                <c:pt idx="161">
                  <c:v>2.414999999999998</c:v>
                </c:pt>
                <c:pt idx="162">
                  <c:v>2.429999999999998</c:v>
                </c:pt>
                <c:pt idx="163">
                  <c:v>2.444999999999998</c:v>
                </c:pt>
                <c:pt idx="164">
                  <c:v>2.459999999999998</c:v>
                </c:pt>
                <c:pt idx="165">
                  <c:v>2.4749999999999983</c:v>
                </c:pt>
                <c:pt idx="166">
                  <c:v>2.4899999999999984</c:v>
                </c:pt>
                <c:pt idx="167">
                  <c:v>2.5049999999999986</c:v>
                </c:pt>
                <c:pt idx="168">
                  <c:v>2.5199999999999987</c:v>
                </c:pt>
                <c:pt idx="169">
                  <c:v>2.534999999999999</c:v>
                </c:pt>
                <c:pt idx="170">
                  <c:v>2.549999999999999</c:v>
                </c:pt>
                <c:pt idx="171">
                  <c:v>2.564999999999999</c:v>
                </c:pt>
                <c:pt idx="172">
                  <c:v>2.579999999999999</c:v>
                </c:pt>
                <c:pt idx="173">
                  <c:v>2.5949999999999993</c:v>
                </c:pt>
                <c:pt idx="174">
                  <c:v>2.6099999999999994</c:v>
                </c:pt>
                <c:pt idx="175">
                  <c:v>2.6249999999999996</c:v>
                </c:pt>
                <c:pt idx="176">
                  <c:v>2.6399999999999997</c:v>
                </c:pt>
                <c:pt idx="177">
                  <c:v>2.655</c:v>
                </c:pt>
                <c:pt idx="178">
                  <c:v>2.67</c:v>
                </c:pt>
                <c:pt idx="179">
                  <c:v>2.685</c:v>
                </c:pt>
                <c:pt idx="180">
                  <c:v>2.7</c:v>
                </c:pt>
                <c:pt idx="181">
                  <c:v>2.7150000000000003</c:v>
                </c:pt>
                <c:pt idx="182">
                  <c:v>2.7300000000000004</c:v>
                </c:pt>
                <c:pt idx="183">
                  <c:v>2.7450000000000006</c:v>
                </c:pt>
                <c:pt idx="184">
                  <c:v>2.7600000000000007</c:v>
                </c:pt>
                <c:pt idx="185">
                  <c:v>2.775000000000001</c:v>
                </c:pt>
                <c:pt idx="186">
                  <c:v>2.790000000000001</c:v>
                </c:pt>
                <c:pt idx="187">
                  <c:v>2.805000000000001</c:v>
                </c:pt>
                <c:pt idx="188">
                  <c:v>2.820000000000001</c:v>
                </c:pt>
                <c:pt idx="189">
                  <c:v>2.8350000000000013</c:v>
                </c:pt>
                <c:pt idx="190">
                  <c:v>2.8500000000000014</c:v>
                </c:pt>
                <c:pt idx="191">
                  <c:v>2.8650000000000015</c:v>
                </c:pt>
                <c:pt idx="192">
                  <c:v>2.8800000000000017</c:v>
                </c:pt>
                <c:pt idx="193">
                  <c:v>2.895000000000002</c:v>
                </c:pt>
                <c:pt idx="194">
                  <c:v>2.910000000000002</c:v>
                </c:pt>
                <c:pt idx="195">
                  <c:v>2.925000000000002</c:v>
                </c:pt>
                <c:pt idx="196">
                  <c:v>2.940000000000002</c:v>
                </c:pt>
                <c:pt idx="197">
                  <c:v>2.9550000000000023</c:v>
                </c:pt>
                <c:pt idx="198">
                  <c:v>2.9700000000000024</c:v>
                </c:pt>
                <c:pt idx="199">
                  <c:v>2.9850000000000025</c:v>
                </c:pt>
                <c:pt idx="200">
                  <c:v>3.0000000000000027</c:v>
                </c:pt>
                <c:pt idx="201">
                  <c:v>3.015000000000003</c:v>
                </c:pt>
                <c:pt idx="202">
                  <c:v>3.030000000000003</c:v>
                </c:pt>
                <c:pt idx="203">
                  <c:v>3.045000000000003</c:v>
                </c:pt>
                <c:pt idx="204">
                  <c:v>3.060000000000003</c:v>
                </c:pt>
                <c:pt idx="205">
                  <c:v>3.0750000000000033</c:v>
                </c:pt>
                <c:pt idx="206">
                  <c:v>3.0900000000000034</c:v>
                </c:pt>
                <c:pt idx="207">
                  <c:v>3.1050000000000035</c:v>
                </c:pt>
                <c:pt idx="208">
                  <c:v>3.1200000000000037</c:v>
                </c:pt>
                <c:pt idx="209">
                  <c:v>3.135000000000004</c:v>
                </c:pt>
                <c:pt idx="210">
                  <c:v>3.150000000000004</c:v>
                </c:pt>
                <c:pt idx="211">
                  <c:v>3.165000000000004</c:v>
                </c:pt>
                <c:pt idx="212">
                  <c:v>3.180000000000004</c:v>
                </c:pt>
                <c:pt idx="213">
                  <c:v>3.1950000000000043</c:v>
                </c:pt>
                <c:pt idx="214">
                  <c:v>3.2100000000000044</c:v>
                </c:pt>
                <c:pt idx="215">
                  <c:v>3.2250000000000045</c:v>
                </c:pt>
                <c:pt idx="216">
                  <c:v>3.2400000000000047</c:v>
                </c:pt>
                <c:pt idx="217">
                  <c:v>3.255000000000005</c:v>
                </c:pt>
                <c:pt idx="218">
                  <c:v>3.270000000000005</c:v>
                </c:pt>
                <c:pt idx="219">
                  <c:v>3.285000000000005</c:v>
                </c:pt>
                <c:pt idx="220">
                  <c:v>3.300000000000005</c:v>
                </c:pt>
                <c:pt idx="221">
                  <c:v>3.3150000000000053</c:v>
                </c:pt>
                <c:pt idx="222">
                  <c:v>3.3300000000000054</c:v>
                </c:pt>
                <c:pt idx="223">
                  <c:v>3.3450000000000055</c:v>
                </c:pt>
                <c:pt idx="224">
                  <c:v>3.3600000000000056</c:v>
                </c:pt>
                <c:pt idx="225">
                  <c:v>3.3750000000000058</c:v>
                </c:pt>
                <c:pt idx="226">
                  <c:v>3.390000000000006</c:v>
                </c:pt>
                <c:pt idx="227">
                  <c:v>3.405000000000006</c:v>
                </c:pt>
                <c:pt idx="228">
                  <c:v>3.420000000000006</c:v>
                </c:pt>
                <c:pt idx="229">
                  <c:v>3.4350000000000063</c:v>
                </c:pt>
                <c:pt idx="230">
                  <c:v>3.4500000000000064</c:v>
                </c:pt>
                <c:pt idx="231">
                  <c:v>3.4650000000000065</c:v>
                </c:pt>
                <c:pt idx="232">
                  <c:v>3.4800000000000066</c:v>
                </c:pt>
                <c:pt idx="233">
                  <c:v>3.4950000000000068</c:v>
                </c:pt>
                <c:pt idx="234">
                  <c:v>3.510000000000007</c:v>
                </c:pt>
                <c:pt idx="235">
                  <c:v>3.525000000000007</c:v>
                </c:pt>
                <c:pt idx="236">
                  <c:v>3.540000000000007</c:v>
                </c:pt>
                <c:pt idx="237">
                  <c:v>3.5550000000000073</c:v>
                </c:pt>
                <c:pt idx="238">
                  <c:v>3.5700000000000074</c:v>
                </c:pt>
                <c:pt idx="239">
                  <c:v>3.5850000000000075</c:v>
                </c:pt>
                <c:pt idx="240">
                  <c:v>3.6000000000000076</c:v>
                </c:pt>
                <c:pt idx="241">
                  <c:v>3.6150000000000078</c:v>
                </c:pt>
                <c:pt idx="242">
                  <c:v>3.630000000000008</c:v>
                </c:pt>
                <c:pt idx="243">
                  <c:v>3.645000000000008</c:v>
                </c:pt>
                <c:pt idx="244">
                  <c:v>3.660000000000008</c:v>
                </c:pt>
                <c:pt idx="245">
                  <c:v>3.6750000000000083</c:v>
                </c:pt>
                <c:pt idx="246">
                  <c:v>3.6900000000000084</c:v>
                </c:pt>
                <c:pt idx="247">
                  <c:v>3.7050000000000085</c:v>
                </c:pt>
                <c:pt idx="248">
                  <c:v>3.7200000000000086</c:v>
                </c:pt>
                <c:pt idx="249">
                  <c:v>3.7350000000000088</c:v>
                </c:pt>
                <c:pt idx="250">
                  <c:v>3.750000000000009</c:v>
                </c:pt>
                <c:pt idx="251">
                  <c:v>3.765000000000009</c:v>
                </c:pt>
                <c:pt idx="252">
                  <c:v>3.780000000000009</c:v>
                </c:pt>
                <c:pt idx="253">
                  <c:v>3.7950000000000093</c:v>
                </c:pt>
                <c:pt idx="254">
                  <c:v>3.8100000000000094</c:v>
                </c:pt>
                <c:pt idx="255">
                  <c:v>3.8250000000000095</c:v>
                </c:pt>
                <c:pt idx="256">
                  <c:v>3.8400000000000096</c:v>
                </c:pt>
                <c:pt idx="257">
                  <c:v>3.8550000000000098</c:v>
                </c:pt>
                <c:pt idx="258">
                  <c:v>3.87000000000001</c:v>
                </c:pt>
                <c:pt idx="259">
                  <c:v>3.88500000000001</c:v>
                </c:pt>
                <c:pt idx="260">
                  <c:v>3.90000000000001</c:v>
                </c:pt>
                <c:pt idx="261">
                  <c:v>3.9150000000000102</c:v>
                </c:pt>
                <c:pt idx="262">
                  <c:v>3.9300000000000104</c:v>
                </c:pt>
                <c:pt idx="263">
                  <c:v>3.9450000000000105</c:v>
                </c:pt>
                <c:pt idx="264">
                  <c:v>3.9600000000000106</c:v>
                </c:pt>
                <c:pt idx="265">
                  <c:v>3.9750000000000107</c:v>
                </c:pt>
                <c:pt idx="266">
                  <c:v>3.990000000000011</c:v>
                </c:pt>
                <c:pt idx="267">
                  <c:v>4.0050000000000106</c:v>
                </c:pt>
                <c:pt idx="268">
                  <c:v>4.02000000000001</c:v>
                </c:pt>
                <c:pt idx="269">
                  <c:v>4.03500000000001</c:v>
                </c:pt>
                <c:pt idx="270">
                  <c:v>4.05000000000001</c:v>
                </c:pt>
                <c:pt idx="271">
                  <c:v>4.065000000000009</c:v>
                </c:pt>
                <c:pt idx="272">
                  <c:v>4.080000000000009</c:v>
                </c:pt>
                <c:pt idx="273">
                  <c:v>4.095000000000009</c:v>
                </c:pt>
                <c:pt idx="274">
                  <c:v>4.110000000000008</c:v>
                </c:pt>
                <c:pt idx="275">
                  <c:v>4.125000000000008</c:v>
                </c:pt>
                <c:pt idx="276">
                  <c:v>4.140000000000008</c:v>
                </c:pt>
                <c:pt idx="277">
                  <c:v>4.155000000000007</c:v>
                </c:pt>
                <c:pt idx="278">
                  <c:v>4.170000000000007</c:v>
                </c:pt>
                <c:pt idx="279">
                  <c:v>4.185000000000007</c:v>
                </c:pt>
                <c:pt idx="280">
                  <c:v>4.200000000000006</c:v>
                </c:pt>
                <c:pt idx="281">
                  <c:v>4.215000000000006</c:v>
                </c:pt>
                <c:pt idx="282">
                  <c:v>4.230000000000006</c:v>
                </c:pt>
                <c:pt idx="283">
                  <c:v>4.245000000000005</c:v>
                </c:pt>
                <c:pt idx="284">
                  <c:v>4.260000000000005</c:v>
                </c:pt>
                <c:pt idx="285">
                  <c:v>4.275000000000005</c:v>
                </c:pt>
                <c:pt idx="286">
                  <c:v>4.2900000000000045</c:v>
                </c:pt>
                <c:pt idx="287">
                  <c:v>4.305000000000004</c:v>
                </c:pt>
                <c:pt idx="288">
                  <c:v>4.320000000000004</c:v>
                </c:pt>
                <c:pt idx="289">
                  <c:v>4.3350000000000035</c:v>
                </c:pt>
                <c:pt idx="290">
                  <c:v>4.350000000000003</c:v>
                </c:pt>
                <c:pt idx="291">
                  <c:v>4.365000000000003</c:v>
                </c:pt>
                <c:pt idx="292">
                  <c:v>4.380000000000003</c:v>
                </c:pt>
                <c:pt idx="293">
                  <c:v>4.395000000000002</c:v>
                </c:pt>
                <c:pt idx="294">
                  <c:v>4.410000000000002</c:v>
                </c:pt>
                <c:pt idx="295">
                  <c:v>4.425000000000002</c:v>
                </c:pt>
                <c:pt idx="296">
                  <c:v>4.440000000000001</c:v>
                </c:pt>
                <c:pt idx="297">
                  <c:v>4.455000000000001</c:v>
                </c:pt>
                <c:pt idx="298">
                  <c:v>4.470000000000001</c:v>
                </c:pt>
                <c:pt idx="299">
                  <c:v>4.485</c:v>
                </c:pt>
                <c:pt idx="300">
                  <c:v>4.5</c:v>
                </c:pt>
                <c:pt idx="301">
                  <c:v>4.515</c:v>
                </c:pt>
                <c:pt idx="302">
                  <c:v>4.529999999999999</c:v>
                </c:pt>
                <c:pt idx="303">
                  <c:v>4.544999999999999</c:v>
                </c:pt>
                <c:pt idx="304">
                  <c:v>4.559999999999999</c:v>
                </c:pt>
                <c:pt idx="305">
                  <c:v>4.574999999999998</c:v>
                </c:pt>
                <c:pt idx="306">
                  <c:v>4.589999999999998</c:v>
                </c:pt>
                <c:pt idx="307">
                  <c:v>4.604999999999998</c:v>
                </c:pt>
                <c:pt idx="308">
                  <c:v>4.619999999999997</c:v>
                </c:pt>
                <c:pt idx="309">
                  <c:v>4.634999999999997</c:v>
                </c:pt>
                <c:pt idx="310">
                  <c:v>4.649999999999997</c:v>
                </c:pt>
                <c:pt idx="311">
                  <c:v>4.6649999999999965</c:v>
                </c:pt>
                <c:pt idx="312">
                  <c:v>4.679999999999996</c:v>
                </c:pt>
                <c:pt idx="313">
                  <c:v>4.694999999999996</c:v>
                </c:pt>
                <c:pt idx="314">
                  <c:v>4.7099999999999955</c:v>
                </c:pt>
                <c:pt idx="315">
                  <c:v>4.724999999999995</c:v>
                </c:pt>
                <c:pt idx="316">
                  <c:v>4.739999999999995</c:v>
                </c:pt>
                <c:pt idx="317">
                  <c:v>4.754999999999995</c:v>
                </c:pt>
                <c:pt idx="318">
                  <c:v>4.769999999999994</c:v>
                </c:pt>
                <c:pt idx="319">
                  <c:v>4.784999999999994</c:v>
                </c:pt>
                <c:pt idx="320">
                  <c:v>4.799999999999994</c:v>
                </c:pt>
                <c:pt idx="321">
                  <c:v>4.814999999999993</c:v>
                </c:pt>
                <c:pt idx="322">
                  <c:v>4.829999999999993</c:v>
                </c:pt>
                <c:pt idx="323">
                  <c:v>4.844999999999993</c:v>
                </c:pt>
                <c:pt idx="324">
                  <c:v>4.859999999999992</c:v>
                </c:pt>
                <c:pt idx="325">
                  <c:v>4.874999999999992</c:v>
                </c:pt>
                <c:pt idx="326">
                  <c:v>4.889999999999992</c:v>
                </c:pt>
                <c:pt idx="327">
                  <c:v>4.904999999999991</c:v>
                </c:pt>
                <c:pt idx="328">
                  <c:v>4.919999999999991</c:v>
                </c:pt>
                <c:pt idx="329">
                  <c:v>4.934999999999991</c:v>
                </c:pt>
                <c:pt idx="330">
                  <c:v>4.94999999999999</c:v>
                </c:pt>
                <c:pt idx="331">
                  <c:v>4.96499999999999</c:v>
                </c:pt>
                <c:pt idx="332">
                  <c:v>4.97999999999999</c:v>
                </c:pt>
                <c:pt idx="333">
                  <c:v>4.9949999999999894</c:v>
                </c:pt>
                <c:pt idx="334">
                  <c:v>5.009999999999989</c:v>
                </c:pt>
                <c:pt idx="335">
                  <c:v>5.024999999999989</c:v>
                </c:pt>
                <c:pt idx="336">
                  <c:v>5.0399999999999885</c:v>
                </c:pt>
                <c:pt idx="337">
                  <c:v>5.054999999999988</c:v>
                </c:pt>
                <c:pt idx="338">
                  <c:v>5.069999999999988</c:v>
                </c:pt>
                <c:pt idx="339">
                  <c:v>5.0849999999999875</c:v>
                </c:pt>
                <c:pt idx="340">
                  <c:v>5.099999999999987</c:v>
                </c:pt>
                <c:pt idx="341">
                  <c:v>5.114999999999987</c:v>
                </c:pt>
                <c:pt idx="342">
                  <c:v>5.129999999999987</c:v>
                </c:pt>
                <c:pt idx="343">
                  <c:v>5.144999999999986</c:v>
                </c:pt>
                <c:pt idx="344">
                  <c:v>5.159999999999986</c:v>
                </c:pt>
                <c:pt idx="345">
                  <c:v>5.174999999999986</c:v>
                </c:pt>
                <c:pt idx="346">
                  <c:v>5.189999999999985</c:v>
                </c:pt>
                <c:pt idx="347">
                  <c:v>5.204999999999985</c:v>
                </c:pt>
                <c:pt idx="348">
                  <c:v>5.219999999999985</c:v>
                </c:pt>
                <c:pt idx="349">
                  <c:v>5.234999999999984</c:v>
                </c:pt>
                <c:pt idx="350">
                  <c:v>5.249999999999984</c:v>
                </c:pt>
                <c:pt idx="351">
                  <c:v>5.264999999999984</c:v>
                </c:pt>
                <c:pt idx="352">
                  <c:v>5.279999999999983</c:v>
                </c:pt>
                <c:pt idx="353">
                  <c:v>5.294999999999983</c:v>
                </c:pt>
                <c:pt idx="354">
                  <c:v>5.309999999999983</c:v>
                </c:pt>
                <c:pt idx="355">
                  <c:v>5.324999999999982</c:v>
                </c:pt>
                <c:pt idx="356">
                  <c:v>5.339999999999982</c:v>
                </c:pt>
                <c:pt idx="357">
                  <c:v>5.354999999999982</c:v>
                </c:pt>
                <c:pt idx="358">
                  <c:v>5.3699999999999815</c:v>
                </c:pt>
                <c:pt idx="359">
                  <c:v>5.384999999999981</c:v>
                </c:pt>
                <c:pt idx="360">
                  <c:v>5.399999999999981</c:v>
                </c:pt>
                <c:pt idx="361">
                  <c:v>5.4149999999999805</c:v>
                </c:pt>
                <c:pt idx="362">
                  <c:v>5.42999999999998</c:v>
                </c:pt>
                <c:pt idx="363">
                  <c:v>5.44499999999998</c:v>
                </c:pt>
                <c:pt idx="364">
                  <c:v>5.4599999999999795</c:v>
                </c:pt>
                <c:pt idx="365">
                  <c:v>5.474999999999979</c:v>
                </c:pt>
                <c:pt idx="366">
                  <c:v>5.489999999999979</c:v>
                </c:pt>
                <c:pt idx="367">
                  <c:v>5.504999999999979</c:v>
                </c:pt>
                <c:pt idx="368">
                  <c:v>5.519999999999978</c:v>
                </c:pt>
                <c:pt idx="369">
                  <c:v>5.534999999999978</c:v>
                </c:pt>
                <c:pt idx="370">
                  <c:v>5.549999999999978</c:v>
                </c:pt>
                <c:pt idx="371">
                  <c:v>5.564999999999977</c:v>
                </c:pt>
                <c:pt idx="372">
                  <c:v>5.579999999999977</c:v>
                </c:pt>
                <c:pt idx="373">
                  <c:v>5.594999999999977</c:v>
                </c:pt>
                <c:pt idx="374">
                  <c:v>5.609999999999976</c:v>
                </c:pt>
                <c:pt idx="375">
                  <c:v>5.624999999999976</c:v>
                </c:pt>
                <c:pt idx="376">
                  <c:v>5.639999999999976</c:v>
                </c:pt>
                <c:pt idx="377">
                  <c:v>5.654999999999975</c:v>
                </c:pt>
                <c:pt idx="378">
                  <c:v>5.669999999999975</c:v>
                </c:pt>
                <c:pt idx="379">
                  <c:v>5.684999999999975</c:v>
                </c:pt>
                <c:pt idx="380">
                  <c:v>5.699999999999974</c:v>
                </c:pt>
                <c:pt idx="381">
                  <c:v>5.714999999999974</c:v>
                </c:pt>
                <c:pt idx="382">
                  <c:v>5.729999999999974</c:v>
                </c:pt>
                <c:pt idx="383">
                  <c:v>5.7449999999999735</c:v>
                </c:pt>
                <c:pt idx="384">
                  <c:v>5.759999999999973</c:v>
                </c:pt>
                <c:pt idx="385">
                  <c:v>5.774999999999973</c:v>
                </c:pt>
                <c:pt idx="386">
                  <c:v>5.7899999999999725</c:v>
                </c:pt>
                <c:pt idx="387">
                  <c:v>5.804999999999972</c:v>
                </c:pt>
                <c:pt idx="388">
                  <c:v>5.819999999999972</c:v>
                </c:pt>
                <c:pt idx="389">
                  <c:v>5.8349999999999715</c:v>
                </c:pt>
                <c:pt idx="390">
                  <c:v>5.849999999999971</c:v>
                </c:pt>
                <c:pt idx="391">
                  <c:v>5.864999999999971</c:v>
                </c:pt>
                <c:pt idx="392">
                  <c:v>5.879999999999971</c:v>
                </c:pt>
                <c:pt idx="393">
                  <c:v>5.89499999999997</c:v>
                </c:pt>
                <c:pt idx="394">
                  <c:v>5.90999999999997</c:v>
                </c:pt>
                <c:pt idx="395">
                  <c:v>5.92499999999997</c:v>
                </c:pt>
                <c:pt idx="396">
                  <c:v>5.939999999999969</c:v>
                </c:pt>
                <c:pt idx="397">
                  <c:v>5.954999999999969</c:v>
                </c:pt>
                <c:pt idx="398">
                  <c:v>5.969999999999969</c:v>
                </c:pt>
                <c:pt idx="399">
                  <c:v>5.984999999999968</c:v>
                </c:pt>
                <c:pt idx="400">
                  <c:v>5.999999999999968</c:v>
                </c:pt>
                <c:pt idx="401">
                  <c:v>6.014999999999968</c:v>
                </c:pt>
                <c:pt idx="402">
                  <c:v>6.029999999999967</c:v>
                </c:pt>
                <c:pt idx="403">
                  <c:v>6.044999999999967</c:v>
                </c:pt>
                <c:pt idx="404">
                  <c:v>6.059999999999967</c:v>
                </c:pt>
                <c:pt idx="405">
                  <c:v>6.074999999999966</c:v>
                </c:pt>
                <c:pt idx="406">
                  <c:v>6.089999999999966</c:v>
                </c:pt>
                <c:pt idx="407">
                  <c:v>6.104999999999966</c:v>
                </c:pt>
                <c:pt idx="408">
                  <c:v>6.1199999999999655</c:v>
                </c:pt>
                <c:pt idx="409">
                  <c:v>6.134999999999965</c:v>
                </c:pt>
                <c:pt idx="410">
                  <c:v>6.149999999999965</c:v>
                </c:pt>
                <c:pt idx="411">
                  <c:v>6.1649999999999645</c:v>
                </c:pt>
                <c:pt idx="412">
                  <c:v>6.179999999999964</c:v>
                </c:pt>
                <c:pt idx="413">
                  <c:v>6.194999999999964</c:v>
                </c:pt>
                <c:pt idx="414">
                  <c:v>6.2099999999999635</c:v>
                </c:pt>
                <c:pt idx="415">
                  <c:v>6.224999999999963</c:v>
                </c:pt>
                <c:pt idx="416">
                  <c:v>6.239999999999963</c:v>
                </c:pt>
                <c:pt idx="417">
                  <c:v>6.254999999999963</c:v>
                </c:pt>
                <c:pt idx="418">
                  <c:v>6.269999999999962</c:v>
                </c:pt>
                <c:pt idx="419">
                  <c:v>6.284999999999962</c:v>
                </c:pt>
                <c:pt idx="420">
                  <c:v>6.299999999999962</c:v>
                </c:pt>
                <c:pt idx="421">
                  <c:v>6.314999999999961</c:v>
                </c:pt>
                <c:pt idx="422">
                  <c:v>6.329999999999961</c:v>
                </c:pt>
                <c:pt idx="423">
                  <c:v>6.344999999999961</c:v>
                </c:pt>
                <c:pt idx="424">
                  <c:v>6.35999999999996</c:v>
                </c:pt>
                <c:pt idx="425">
                  <c:v>6.37499999999996</c:v>
                </c:pt>
                <c:pt idx="426">
                  <c:v>6.38999999999996</c:v>
                </c:pt>
                <c:pt idx="427">
                  <c:v>6.404999999999959</c:v>
                </c:pt>
                <c:pt idx="428">
                  <c:v>6.419999999999959</c:v>
                </c:pt>
                <c:pt idx="429">
                  <c:v>6.434999999999959</c:v>
                </c:pt>
                <c:pt idx="430">
                  <c:v>6.449999999999958</c:v>
                </c:pt>
                <c:pt idx="431">
                  <c:v>6.464999999999958</c:v>
                </c:pt>
                <c:pt idx="432">
                  <c:v>6.479999999999958</c:v>
                </c:pt>
                <c:pt idx="433">
                  <c:v>6.4949999999999575</c:v>
                </c:pt>
                <c:pt idx="434">
                  <c:v>6.509999999999957</c:v>
                </c:pt>
                <c:pt idx="435">
                  <c:v>6.524999999999957</c:v>
                </c:pt>
                <c:pt idx="436">
                  <c:v>6.5399999999999565</c:v>
                </c:pt>
                <c:pt idx="437">
                  <c:v>6.554999999999956</c:v>
                </c:pt>
                <c:pt idx="438">
                  <c:v>6.569999999999956</c:v>
                </c:pt>
                <c:pt idx="439">
                  <c:v>6.5849999999999556</c:v>
                </c:pt>
                <c:pt idx="440">
                  <c:v>6.599999999999955</c:v>
                </c:pt>
                <c:pt idx="441">
                  <c:v>6.614999999999955</c:v>
                </c:pt>
                <c:pt idx="442">
                  <c:v>6.629999999999955</c:v>
                </c:pt>
                <c:pt idx="443">
                  <c:v>6.644999999999954</c:v>
                </c:pt>
                <c:pt idx="444">
                  <c:v>6.659999999999954</c:v>
                </c:pt>
                <c:pt idx="445">
                  <c:v>6.674999999999954</c:v>
                </c:pt>
                <c:pt idx="446">
                  <c:v>6.689999999999953</c:v>
                </c:pt>
                <c:pt idx="447">
                  <c:v>6.704999999999953</c:v>
                </c:pt>
                <c:pt idx="448">
                  <c:v>6.719999999999953</c:v>
                </c:pt>
                <c:pt idx="449">
                  <c:v>6.734999999999952</c:v>
                </c:pt>
                <c:pt idx="450">
                  <c:v>6.749999999999952</c:v>
                </c:pt>
                <c:pt idx="451">
                  <c:v>6.764999999999952</c:v>
                </c:pt>
                <c:pt idx="452">
                  <c:v>6.779999999999951</c:v>
                </c:pt>
                <c:pt idx="453">
                  <c:v>6.794999999999951</c:v>
                </c:pt>
                <c:pt idx="454">
                  <c:v>6.809999999999951</c:v>
                </c:pt>
                <c:pt idx="455">
                  <c:v>6.82499999999995</c:v>
                </c:pt>
                <c:pt idx="456">
                  <c:v>6.83999999999995</c:v>
                </c:pt>
                <c:pt idx="457">
                  <c:v>6.85499999999995</c:v>
                </c:pt>
                <c:pt idx="458">
                  <c:v>6.8699999999999495</c:v>
                </c:pt>
                <c:pt idx="459">
                  <c:v>6.884999999999949</c:v>
                </c:pt>
                <c:pt idx="460">
                  <c:v>6.899999999999949</c:v>
                </c:pt>
                <c:pt idx="461">
                  <c:v>6.9149999999999485</c:v>
                </c:pt>
                <c:pt idx="462">
                  <c:v>6.929999999999948</c:v>
                </c:pt>
                <c:pt idx="463">
                  <c:v>6.944999999999948</c:v>
                </c:pt>
                <c:pt idx="464">
                  <c:v>6.959999999999948</c:v>
                </c:pt>
                <c:pt idx="465">
                  <c:v>6.974999999999947</c:v>
                </c:pt>
                <c:pt idx="466">
                  <c:v>6.989999999999947</c:v>
                </c:pt>
                <c:pt idx="467">
                  <c:v>7.004999999999947</c:v>
                </c:pt>
                <c:pt idx="468">
                  <c:v>7.019999999999946</c:v>
                </c:pt>
                <c:pt idx="469">
                  <c:v>7.034999999999946</c:v>
                </c:pt>
                <c:pt idx="470">
                  <c:v>7.049999999999946</c:v>
                </c:pt>
                <c:pt idx="471">
                  <c:v>7.064999999999945</c:v>
                </c:pt>
                <c:pt idx="472">
                  <c:v>7.079999999999945</c:v>
                </c:pt>
                <c:pt idx="473">
                  <c:v>7.094999999999945</c:v>
                </c:pt>
                <c:pt idx="474">
                  <c:v>7.109999999999944</c:v>
                </c:pt>
                <c:pt idx="475">
                  <c:v>7.124999999999944</c:v>
                </c:pt>
                <c:pt idx="476">
                  <c:v>7.139999999999944</c:v>
                </c:pt>
                <c:pt idx="477">
                  <c:v>7.154999999999943</c:v>
                </c:pt>
                <c:pt idx="478">
                  <c:v>7.169999999999943</c:v>
                </c:pt>
                <c:pt idx="479">
                  <c:v>7.184999999999943</c:v>
                </c:pt>
                <c:pt idx="480">
                  <c:v>7.1999999999999424</c:v>
                </c:pt>
                <c:pt idx="481">
                  <c:v>7.214999999999942</c:v>
                </c:pt>
                <c:pt idx="482">
                  <c:v>7.229999999999942</c:v>
                </c:pt>
                <c:pt idx="483">
                  <c:v>7.2449999999999415</c:v>
                </c:pt>
                <c:pt idx="484">
                  <c:v>7.259999999999941</c:v>
                </c:pt>
                <c:pt idx="485">
                  <c:v>7.274999999999941</c:v>
                </c:pt>
                <c:pt idx="486">
                  <c:v>7.2899999999999405</c:v>
                </c:pt>
                <c:pt idx="487">
                  <c:v>7.30499999999994</c:v>
                </c:pt>
                <c:pt idx="488">
                  <c:v>7.31999999999994</c:v>
                </c:pt>
                <c:pt idx="489">
                  <c:v>7.33499999999994</c:v>
                </c:pt>
                <c:pt idx="490">
                  <c:v>7.349999999999939</c:v>
                </c:pt>
                <c:pt idx="491">
                  <c:v>7.364999999999939</c:v>
                </c:pt>
                <c:pt idx="492">
                  <c:v>7.379999999999939</c:v>
                </c:pt>
                <c:pt idx="493">
                  <c:v>7.394999999999938</c:v>
                </c:pt>
                <c:pt idx="494">
                  <c:v>7.409999999999938</c:v>
                </c:pt>
                <c:pt idx="495">
                  <c:v>7.424999999999938</c:v>
                </c:pt>
                <c:pt idx="496">
                  <c:v>7.439999999999937</c:v>
                </c:pt>
                <c:pt idx="497">
                  <c:v>7.454999999999937</c:v>
                </c:pt>
                <c:pt idx="498">
                  <c:v>7.469999999999937</c:v>
                </c:pt>
                <c:pt idx="499">
                  <c:v>7.484999999999936</c:v>
                </c:pt>
                <c:pt idx="500">
                  <c:v>7.499999999999936</c:v>
                </c:pt>
                <c:pt idx="501">
                  <c:v>7.514999999999936</c:v>
                </c:pt>
                <c:pt idx="502">
                  <c:v>7.529999999999935</c:v>
                </c:pt>
                <c:pt idx="503">
                  <c:v>7.544999999999935</c:v>
                </c:pt>
                <c:pt idx="504">
                  <c:v>7.559999999999935</c:v>
                </c:pt>
                <c:pt idx="505">
                  <c:v>7.5749999999999345</c:v>
                </c:pt>
                <c:pt idx="506">
                  <c:v>7.589999999999934</c:v>
                </c:pt>
                <c:pt idx="507">
                  <c:v>7.604999999999934</c:v>
                </c:pt>
                <c:pt idx="508">
                  <c:v>7.6199999999999335</c:v>
                </c:pt>
                <c:pt idx="509">
                  <c:v>7.634999999999933</c:v>
                </c:pt>
                <c:pt idx="510">
                  <c:v>7.649999999999933</c:v>
                </c:pt>
                <c:pt idx="511">
                  <c:v>7.6649999999999325</c:v>
                </c:pt>
                <c:pt idx="512">
                  <c:v>7.679999999999932</c:v>
                </c:pt>
                <c:pt idx="513">
                  <c:v>7.694999999999932</c:v>
                </c:pt>
                <c:pt idx="514">
                  <c:v>7.709999999999932</c:v>
                </c:pt>
                <c:pt idx="515">
                  <c:v>7.724999999999931</c:v>
                </c:pt>
                <c:pt idx="516">
                  <c:v>7.739999999999931</c:v>
                </c:pt>
                <c:pt idx="517">
                  <c:v>7.754999999999931</c:v>
                </c:pt>
                <c:pt idx="518">
                  <c:v>7.76999999999993</c:v>
                </c:pt>
                <c:pt idx="519">
                  <c:v>7.78499999999993</c:v>
                </c:pt>
                <c:pt idx="520">
                  <c:v>7.79999999999993</c:v>
                </c:pt>
                <c:pt idx="521">
                  <c:v>7.814999999999929</c:v>
                </c:pt>
                <c:pt idx="522">
                  <c:v>7.829999999999929</c:v>
                </c:pt>
                <c:pt idx="523">
                  <c:v>7.844999999999929</c:v>
                </c:pt>
                <c:pt idx="524">
                  <c:v>7.859999999999928</c:v>
                </c:pt>
                <c:pt idx="525">
                  <c:v>7.874999999999928</c:v>
                </c:pt>
                <c:pt idx="526">
                  <c:v>7.889999999999928</c:v>
                </c:pt>
                <c:pt idx="527">
                  <c:v>7.904999999999927</c:v>
                </c:pt>
                <c:pt idx="528">
                  <c:v>7.919999999999927</c:v>
                </c:pt>
                <c:pt idx="529">
                  <c:v>7.934999999999927</c:v>
                </c:pt>
                <c:pt idx="530">
                  <c:v>7.9499999999999265</c:v>
                </c:pt>
                <c:pt idx="531">
                  <c:v>7.964999999999926</c:v>
                </c:pt>
                <c:pt idx="532">
                  <c:v>7.979999999999926</c:v>
                </c:pt>
                <c:pt idx="533">
                  <c:v>7.9949999999999255</c:v>
                </c:pt>
                <c:pt idx="534">
                  <c:v>8.009999999999925</c:v>
                </c:pt>
                <c:pt idx="535">
                  <c:v>8.024999999999926</c:v>
                </c:pt>
                <c:pt idx="536">
                  <c:v>8.039999999999926</c:v>
                </c:pt>
                <c:pt idx="537">
                  <c:v>8.054999999999927</c:v>
                </c:pt>
                <c:pt idx="538">
                  <c:v>8.069999999999927</c:v>
                </c:pt>
                <c:pt idx="539">
                  <c:v>8.084999999999928</c:v>
                </c:pt>
                <c:pt idx="540">
                  <c:v>8.099999999999929</c:v>
                </c:pt>
                <c:pt idx="541">
                  <c:v>8.11499999999993</c:v>
                </c:pt>
                <c:pt idx="542">
                  <c:v>8.12999999999993</c:v>
                </c:pt>
                <c:pt idx="543">
                  <c:v>8.14499999999993</c:v>
                </c:pt>
                <c:pt idx="544">
                  <c:v>8.15999999999993</c:v>
                </c:pt>
                <c:pt idx="545">
                  <c:v>8.174999999999931</c:v>
                </c:pt>
                <c:pt idx="546">
                  <c:v>8.189999999999932</c:v>
                </c:pt>
                <c:pt idx="547">
                  <c:v>8.204999999999933</c:v>
                </c:pt>
                <c:pt idx="548">
                  <c:v>8.219999999999933</c:v>
                </c:pt>
                <c:pt idx="549">
                  <c:v>8.234999999999934</c:v>
                </c:pt>
                <c:pt idx="550">
                  <c:v>8.249999999999934</c:v>
                </c:pt>
                <c:pt idx="551">
                  <c:v>8.264999999999935</c:v>
                </c:pt>
                <c:pt idx="552">
                  <c:v>8.279999999999935</c:v>
                </c:pt>
                <c:pt idx="553">
                  <c:v>8.294999999999936</c:v>
                </c:pt>
                <c:pt idx="554">
                  <c:v>8.309999999999937</c:v>
                </c:pt>
                <c:pt idx="555">
                  <c:v>8.324999999999937</c:v>
                </c:pt>
                <c:pt idx="556">
                  <c:v>8.339999999999938</c:v>
                </c:pt>
                <c:pt idx="557">
                  <c:v>8.354999999999938</c:v>
                </c:pt>
                <c:pt idx="558">
                  <c:v>8.369999999999939</c:v>
                </c:pt>
                <c:pt idx="559">
                  <c:v>8.38499999999994</c:v>
                </c:pt>
                <c:pt idx="560">
                  <c:v>8.39999999999994</c:v>
                </c:pt>
                <c:pt idx="561">
                  <c:v>8.41499999999994</c:v>
                </c:pt>
                <c:pt idx="562">
                  <c:v>8.429999999999941</c:v>
                </c:pt>
                <c:pt idx="563">
                  <c:v>8.444999999999942</c:v>
                </c:pt>
                <c:pt idx="564">
                  <c:v>8.459999999999942</c:v>
                </c:pt>
                <c:pt idx="565">
                  <c:v>8.474999999999943</c:v>
                </c:pt>
                <c:pt idx="566">
                  <c:v>8.489999999999943</c:v>
                </c:pt>
                <c:pt idx="567">
                  <c:v>8.504999999999944</c:v>
                </c:pt>
                <c:pt idx="568">
                  <c:v>8.519999999999945</c:v>
                </c:pt>
                <c:pt idx="569">
                  <c:v>8.534999999999945</c:v>
                </c:pt>
                <c:pt idx="570">
                  <c:v>8.549999999999946</c:v>
                </c:pt>
                <c:pt idx="571">
                  <c:v>8.564999999999946</c:v>
                </c:pt>
                <c:pt idx="572">
                  <c:v>8.579999999999947</c:v>
                </c:pt>
                <c:pt idx="573">
                  <c:v>8.594999999999947</c:v>
                </c:pt>
                <c:pt idx="574">
                  <c:v>8.609999999999948</c:v>
                </c:pt>
                <c:pt idx="575">
                  <c:v>8.624999999999948</c:v>
                </c:pt>
                <c:pt idx="576">
                  <c:v>8.639999999999949</c:v>
                </c:pt>
                <c:pt idx="577">
                  <c:v>8.65499999999995</c:v>
                </c:pt>
                <c:pt idx="578">
                  <c:v>8.66999999999995</c:v>
                </c:pt>
                <c:pt idx="579">
                  <c:v>8.68499999999995</c:v>
                </c:pt>
                <c:pt idx="580">
                  <c:v>8.699999999999951</c:v>
                </c:pt>
                <c:pt idx="581">
                  <c:v>8.714999999999952</c:v>
                </c:pt>
                <c:pt idx="582">
                  <c:v>8.729999999999952</c:v>
                </c:pt>
                <c:pt idx="583">
                  <c:v>8.744999999999953</c:v>
                </c:pt>
                <c:pt idx="584">
                  <c:v>8.759999999999954</c:v>
                </c:pt>
                <c:pt idx="585">
                  <c:v>8.774999999999954</c:v>
                </c:pt>
                <c:pt idx="586">
                  <c:v>8.789999999999955</c:v>
                </c:pt>
                <c:pt idx="587">
                  <c:v>8.804999999999955</c:v>
                </c:pt>
                <c:pt idx="588">
                  <c:v>8.819999999999956</c:v>
                </c:pt>
                <c:pt idx="589">
                  <c:v>8.834999999999956</c:v>
                </c:pt>
                <c:pt idx="590">
                  <c:v>8.849999999999957</c:v>
                </c:pt>
                <c:pt idx="591">
                  <c:v>8.864999999999958</c:v>
                </c:pt>
                <c:pt idx="592">
                  <c:v>8.879999999999958</c:v>
                </c:pt>
                <c:pt idx="593">
                  <c:v>8.894999999999959</c:v>
                </c:pt>
                <c:pt idx="594">
                  <c:v>8.90999999999996</c:v>
                </c:pt>
                <c:pt idx="595">
                  <c:v>8.92499999999996</c:v>
                </c:pt>
                <c:pt idx="596">
                  <c:v>8.93999999999996</c:v>
                </c:pt>
                <c:pt idx="597">
                  <c:v>8.954999999999961</c:v>
                </c:pt>
                <c:pt idx="598">
                  <c:v>8.969999999999962</c:v>
                </c:pt>
                <c:pt idx="599">
                  <c:v>8.984999999999962</c:v>
                </c:pt>
                <c:pt idx="600">
                  <c:v>8.999999999999963</c:v>
                </c:pt>
                <c:pt idx="601">
                  <c:v>9.014999999999963</c:v>
                </c:pt>
                <c:pt idx="602">
                  <c:v>9.029999999999964</c:v>
                </c:pt>
                <c:pt idx="603">
                  <c:v>9.044999999999964</c:v>
                </c:pt>
                <c:pt idx="604">
                  <c:v>9.059999999999965</c:v>
                </c:pt>
                <c:pt idx="605">
                  <c:v>9.074999999999966</c:v>
                </c:pt>
                <c:pt idx="606">
                  <c:v>9.089999999999966</c:v>
                </c:pt>
                <c:pt idx="607">
                  <c:v>9.104999999999967</c:v>
                </c:pt>
                <c:pt idx="608">
                  <c:v>9.119999999999967</c:v>
                </c:pt>
                <c:pt idx="609">
                  <c:v>9.134999999999968</c:v>
                </c:pt>
              </c:numCache>
            </c:numRef>
          </c:xVal>
          <c:yVal>
            <c:numRef>
              <c:f>Table!$D$319:$D$928</c:f>
              <c:numCache>
                <c:ptCount val="610"/>
                <c:pt idx="0">
                  <c:v>0.996</c:v>
                </c:pt>
                <c:pt idx="1">
                  <c:v>0.996</c:v>
                </c:pt>
                <c:pt idx="2">
                  <c:v>0.996</c:v>
                </c:pt>
                <c:pt idx="3">
                  <c:v>0.996</c:v>
                </c:pt>
                <c:pt idx="4">
                  <c:v>0.996</c:v>
                </c:pt>
                <c:pt idx="5">
                  <c:v>0.996</c:v>
                </c:pt>
                <c:pt idx="6">
                  <c:v>0.996</c:v>
                </c:pt>
                <c:pt idx="7">
                  <c:v>0.996</c:v>
                </c:pt>
                <c:pt idx="8">
                  <c:v>0.996</c:v>
                </c:pt>
                <c:pt idx="9">
                  <c:v>0.996</c:v>
                </c:pt>
                <c:pt idx="10">
                  <c:v>0.996</c:v>
                </c:pt>
                <c:pt idx="11">
                  <c:v>0.996</c:v>
                </c:pt>
                <c:pt idx="12">
                  <c:v>0.996</c:v>
                </c:pt>
                <c:pt idx="13">
                  <c:v>0.996</c:v>
                </c:pt>
                <c:pt idx="14">
                  <c:v>0.996</c:v>
                </c:pt>
                <c:pt idx="15">
                  <c:v>0.996</c:v>
                </c:pt>
                <c:pt idx="16">
                  <c:v>0.996</c:v>
                </c:pt>
                <c:pt idx="17">
                  <c:v>0.996</c:v>
                </c:pt>
                <c:pt idx="18">
                  <c:v>0.996</c:v>
                </c:pt>
                <c:pt idx="19">
                  <c:v>0.996</c:v>
                </c:pt>
                <c:pt idx="20">
                  <c:v>0.996</c:v>
                </c:pt>
                <c:pt idx="21">
                  <c:v>0.996</c:v>
                </c:pt>
                <c:pt idx="22">
                  <c:v>0.996</c:v>
                </c:pt>
                <c:pt idx="23">
                  <c:v>0.996</c:v>
                </c:pt>
                <c:pt idx="24">
                  <c:v>0.996</c:v>
                </c:pt>
                <c:pt idx="25">
                  <c:v>0.996</c:v>
                </c:pt>
                <c:pt idx="26">
                  <c:v>0.996</c:v>
                </c:pt>
                <c:pt idx="27">
                  <c:v>0.996</c:v>
                </c:pt>
                <c:pt idx="28">
                  <c:v>0.996</c:v>
                </c:pt>
                <c:pt idx="29">
                  <c:v>0.996</c:v>
                </c:pt>
                <c:pt idx="30">
                  <c:v>0.996</c:v>
                </c:pt>
                <c:pt idx="31">
                  <c:v>0.996</c:v>
                </c:pt>
                <c:pt idx="32">
                  <c:v>0.996</c:v>
                </c:pt>
                <c:pt idx="33">
                  <c:v>0.996</c:v>
                </c:pt>
                <c:pt idx="34">
                  <c:v>0.996</c:v>
                </c:pt>
                <c:pt idx="35">
                  <c:v>0.996</c:v>
                </c:pt>
                <c:pt idx="36">
                  <c:v>0.996</c:v>
                </c:pt>
                <c:pt idx="37">
                  <c:v>0.996</c:v>
                </c:pt>
                <c:pt idx="38">
                  <c:v>0.996</c:v>
                </c:pt>
                <c:pt idx="39">
                  <c:v>0.996</c:v>
                </c:pt>
                <c:pt idx="40">
                  <c:v>0.996</c:v>
                </c:pt>
                <c:pt idx="41">
                  <c:v>0.996</c:v>
                </c:pt>
                <c:pt idx="42">
                  <c:v>0.996</c:v>
                </c:pt>
                <c:pt idx="43">
                  <c:v>0.996</c:v>
                </c:pt>
                <c:pt idx="44">
                  <c:v>0.996</c:v>
                </c:pt>
                <c:pt idx="45">
                  <c:v>0.996</c:v>
                </c:pt>
                <c:pt idx="46">
                  <c:v>0.996</c:v>
                </c:pt>
                <c:pt idx="47">
                  <c:v>0.996</c:v>
                </c:pt>
                <c:pt idx="48">
                  <c:v>0.996</c:v>
                </c:pt>
                <c:pt idx="49">
                  <c:v>0.996</c:v>
                </c:pt>
                <c:pt idx="50">
                  <c:v>0.996</c:v>
                </c:pt>
                <c:pt idx="51">
                  <c:v>0.996</c:v>
                </c:pt>
                <c:pt idx="52">
                  <c:v>0.996</c:v>
                </c:pt>
                <c:pt idx="53">
                  <c:v>0.996</c:v>
                </c:pt>
                <c:pt idx="54">
                  <c:v>0.996</c:v>
                </c:pt>
                <c:pt idx="55">
                  <c:v>0.996</c:v>
                </c:pt>
                <c:pt idx="56">
                  <c:v>0.996</c:v>
                </c:pt>
                <c:pt idx="57">
                  <c:v>0.996</c:v>
                </c:pt>
                <c:pt idx="58">
                  <c:v>0.996</c:v>
                </c:pt>
                <c:pt idx="59">
                  <c:v>0.996</c:v>
                </c:pt>
                <c:pt idx="60">
                  <c:v>0.996</c:v>
                </c:pt>
                <c:pt idx="61">
                  <c:v>0.996</c:v>
                </c:pt>
                <c:pt idx="62">
                  <c:v>0.996</c:v>
                </c:pt>
                <c:pt idx="63">
                  <c:v>0.996</c:v>
                </c:pt>
                <c:pt idx="64">
                  <c:v>0.996</c:v>
                </c:pt>
                <c:pt idx="65">
                  <c:v>0.996</c:v>
                </c:pt>
                <c:pt idx="66">
                  <c:v>0.996</c:v>
                </c:pt>
                <c:pt idx="67">
                  <c:v>0.996</c:v>
                </c:pt>
                <c:pt idx="68">
                  <c:v>0.996</c:v>
                </c:pt>
                <c:pt idx="69">
                  <c:v>0.996</c:v>
                </c:pt>
                <c:pt idx="70">
                  <c:v>0.996</c:v>
                </c:pt>
                <c:pt idx="71">
                  <c:v>0.996</c:v>
                </c:pt>
                <c:pt idx="72">
                  <c:v>0.996</c:v>
                </c:pt>
                <c:pt idx="73">
                  <c:v>0.996</c:v>
                </c:pt>
                <c:pt idx="74">
                  <c:v>0.996</c:v>
                </c:pt>
                <c:pt idx="75">
                  <c:v>0.996</c:v>
                </c:pt>
                <c:pt idx="76">
                  <c:v>0.996</c:v>
                </c:pt>
                <c:pt idx="77">
                  <c:v>0.996</c:v>
                </c:pt>
                <c:pt idx="78">
                  <c:v>0.996</c:v>
                </c:pt>
                <c:pt idx="79">
                  <c:v>0.996</c:v>
                </c:pt>
                <c:pt idx="80">
                  <c:v>0.996</c:v>
                </c:pt>
                <c:pt idx="81">
                  <c:v>0.996</c:v>
                </c:pt>
                <c:pt idx="82">
                  <c:v>0.996</c:v>
                </c:pt>
                <c:pt idx="83">
                  <c:v>0.996</c:v>
                </c:pt>
                <c:pt idx="84">
                  <c:v>0.996</c:v>
                </c:pt>
                <c:pt idx="85">
                  <c:v>0.996</c:v>
                </c:pt>
                <c:pt idx="86">
                  <c:v>0.996</c:v>
                </c:pt>
                <c:pt idx="87">
                  <c:v>0.996</c:v>
                </c:pt>
                <c:pt idx="88">
                  <c:v>0.996</c:v>
                </c:pt>
                <c:pt idx="89">
                  <c:v>0.996</c:v>
                </c:pt>
                <c:pt idx="90">
                  <c:v>0.996</c:v>
                </c:pt>
                <c:pt idx="91">
                  <c:v>0.996</c:v>
                </c:pt>
                <c:pt idx="92">
                  <c:v>0.996</c:v>
                </c:pt>
                <c:pt idx="93">
                  <c:v>0.996</c:v>
                </c:pt>
                <c:pt idx="94">
                  <c:v>0.996</c:v>
                </c:pt>
                <c:pt idx="95">
                  <c:v>0.996</c:v>
                </c:pt>
                <c:pt idx="96">
                  <c:v>0.996</c:v>
                </c:pt>
                <c:pt idx="97">
                  <c:v>0.996</c:v>
                </c:pt>
                <c:pt idx="98">
                  <c:v>0.996</c:v>
                </c:pt>
                <c:pt idx="99">
                  <c:v>0.996</c:v>
                </c:pt>
                <c:pt idx="100">
                  <c:v>0.996</c:v>
                </c:pt>
                <c:pt idx="101">
                  <c:v>0.996</c:v>
                </c:pt>
                <c:pt idx="102">
                  <c:v>0.996</c:v>
                </c:pt>
                <c:pt idx="103">
                  <c:v>0.996</c:v>
                </c:pt>
                <c:pt idx="104">
                  <c:v>0.996</c:v>
                </c:pt>
                <c:pt idx="105">
                  <c:v>0.996</c:v>
                </c:pt>
                <c:pt idx="106">
                  <c:v>0.996</c:v>
                </c:pt>
                <c:pt idx="107">
                  <c:v>0.996</c:v>
                </c:pt>
                <c:pt idx="108">
                  <c:v>0.996</c:v>
                </c:pt>
                <c:pt idx="109">
                  <c:v>0.996</c:v>
                </c:pt>
                <c:pt idx="110">
                  <c:v>0.996</c:v>
                </c:pt>
                <c:pt idx="111">
                  <c:v>0.996</c:v>
                </c:pt>
                <c:pt idx="112">
                  <c:v>0.996</c:v>
                </c:pt>
                <c:pt idx="113">
                  <c:v>0.996</c:v>
                </c:pt>
                <c:pt idx="114">
                  <c:v>0.996</c:v>
                </c:pt>
                <c:pt idx="115">
                  <c:v>0.996</c:v>
                </c:pt>
                <c:pt idx="116">
                  <c:v>0.996</c:v>
                </c:pt>
                <c:pt idx="117">
                  <c:v>0.996</c:v>
                </c:pt>
                <c:pt idx="118">
                  <c:v>0.996</c:v>
                </c:pt>
                <c:pt idx="119">
                  <c:v>0.996</c:v>
                </c:pt>
                <c:pt idx="120">
                  <c:v>0.996</c:v>
                </c:pt>
                <c:pt idx="121">
                  <c:v>0.996</c:v>
                </c:pt>
                <c:pt idx="122">
                  <c:v>0.996</c:v>
                </c:pt>
                <c:pt idx="123">
                  <c:v>0.996</c:v>
                </c:pt>
                <c:pt idx="124">
                  <c:v>0.996</c:v>
                </c:pt>
                <c:pt idx="125">
                  <c:v>0.996</c:v>
                </c:pt>
                <c:pt idx="126">
                  <c:v>0.996</c:v>
                </c:pt>
                <c:pt idx="127">
                  <c:v>0.996</c:v>
                </c:pt>
                <c:pt idx="128">
                  <c:v>0.996</c:v>
                </c:pt>
                <c:pt idx="129">
                  <c:v>0.996</c:v>
                </c:pt>
                <c:pt idx="130">
                  <c:v>0.996</c:v>
                </c:pt>
                <c:pt idx="131">
                  <c:v>0.996</c:v>
                </c:pt>
                <c:pt idx="132">
                  <c:v>0.996</c:v>
                </c:pt>
                <c:pt idx="133">
                  <c:v>0.996</c:v>
                </c:pt>
                <c:pt idx="134">
                  <c:v>0.996</c:v>
                </c:pt>
                <c:pt idx="135">
                  <c:v>0.996</c:v>
                </c:pt>
                <c:pt idx="136">
                  <c:v>0.996</c:v>
                </c:pt>
                <c:pt idx="137">
                  <c:v>0.996</c:v>
                </c:pt>
                <c:pt idx="138">
                  <c:v>0.996</c:v>
                </c:pt>
                <c:pt idx="139">
                  <c:v>0.996</c:v>
                </c:pt>
                <c:pt idx="140">
                  <c:v>0.996</c:v>
                </c:pt>
                <c:pt idx="141">
                  <c:v>0.996</c:v>
                </c:pt>
                <c:pt idx="142">
                  <c:v>0.996</c:v>
                </c:pt>
                <c:pt idx="143">
                  <c:v>0.996</c:v>
                </c:pt>
                <c:pt idx="144">
                  <c:v>0.996</c:v>
                </c:pt>
                <c:pt idx="145">
                  <c:v>0.996</c:v>
                </c:pt>
                <c:pt idx="146">
                  <c:v>0.996</c:v>
                </c:pt>
                <c:pt idx="147">
                  <c:v>0.996</c:v>
                </c:pt>
                <c:pt idx="148">
                  <c:v>0.996</c:v>
                </c:pt>
                <c:pt idx="149">
                  <c:v>0.996</c:v>
                </c:pt>
                <c:pt idx="150">
                  <c:v>0.996</c:v>
                </c:pt>
                <c:pt idx="151">
                  <c:v>0.996</c:v>
                </c:pt>
                <c:pt idx="152">
                  <c:v>0.996</c:v>
                </c:pt>
                <c:pt idx="153">
                  <c:v>0.996</c:v>
                </c:pt>
                <c:pt idx="154">
                  <c:v>0.996</c:v>
                </c:pt>
                <c:pt idx="155">
                  <c:v>0.996</c:v>
                </c:pt>
                <c:pt idx="156">
                  <c:v>0.996</c:v>
                </c:pt>
                <c:pt idx="157">
                  <c:v>0.996</c:v>
                </c:pt>
                <c:pt idx="158">
                  <c:v>0.996</c:v>
                </c:pt>
                <c:pt idx="159">
                  <c:v>0.996</c:v>
                </c:pt>
                <c:pt idx="160">
                  <c:v>0.996</c:v>
                </c:pt>
                <c:pt idx="161">
                  <c:v>0.996</c:v>
                </c:pt>
                <c:pt idx="162">
                  <c:v>0.996</c:v>
                </c:pt>
                <c:pt idx="163">
                  <c:v>0.996</c:v>
                </c:pt>
                <c:pt idx="164">
                  <c:v>0.996</c:v>
                </c:pt>
                <c:pt idx="165">
                  <c:v>0.996</c:v>
                </c:pt>
                <c:pt idx="166">
                  <c:v>0.996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Table!$H$12</c:f>
              <c:strCache>
                <c:ptCount val="1"/>
                <c:pt idx="0">
                  <c:v>Effective Potl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Table!$C$320:$C$928</c:f>
              <c:numCache>
                <c:ptCount val="609"/>
                <c:pt idx="0">
                  <c:v>0.015</c:v>
                </c:pt>
                <c:pt idx="1">
                  <c:v>0.03</c:v>
                </c:pt>
                <c:pt idx="2">
                  <c:v>0.045</c:v>
                </c:pt>
                <c:pt idx="3">
                  <c:v>0.06</c:v>
                </c:pt>
                <c:pt idx="4">
                  <c:v>0.075</c:v>
                </c:pt>
                <c:pt idx="5">
                  <c:v>0.09</c:v>
                </c:pt>
                <c:pt idx="6">
                  <c:v>0.105</c:v>
                </c:pt>
                <c:pt idx="7">
                  <c:v>0.12</c:v>
                </c:pt>
                <c:pt idx="8">
                  <c:v>0.135</c:v>
                </c:pt>
                <c:pt idx="9">
                  <c:v>0.15000000000000002</c:v>
                </c:pt>
                <c:pt idx="10">
                  <c:v>0.16500000000000004</c:v>
                </c:pt>
                <c:pt idx="11">
                  <c:v>0.18000000000000005</c:v>
                </c:pt>
                <c:pt idx="12">
                  <c:v>0.19500000000000006</c:v>
                </c:pt>
                <c:pt idx="13">
                  <c:v>0.21000000000000008</c:v>
                </c:pt>
                <c:pt idx="14">
                  <c:v>0.2250000000000001</c:v>
                </c:pt>
                <c:pt idx="15">
                  <c:v>0.2400000000000001</c:v>
                </c:pt>
                <c:pt idx="16">
                  <c:v>0.2550000000000001</c:v>
                </c:pt>
                <c:pt idx="17">
                  <c:v>0.27000000000000013</c:v>
                </c:pt>
                <c:pt idx="18">
                  <c:v>0.28500000000000014</c:v>
                </c:pt>
                <c:pt idx="19">
                  <c:v>0.30000000000000016</c:v>
                </c:pt>
                <c:pt idx="20">
                  <c:v>0.31500000000000017</c:v>
                </c:pt>
                <c:pt idx="21">
                  <c:v>0.3300000000000002</c:v>
                </c:pt>
                <c:pt idx="22">
                  <c:v>0.3450000000000002</c:v>
                </c:pt>
                <c:pt idx="23">
                  <c:v>0.3600000000000002</c:v>
                </c:pt>
                <c:pt idx="24">
                  <c:v>0.3750000000000002</c:v>
                </c:pt>
                <c:pt idx="25">
                  <c:v>0.39000000000000024</c:v>
                </c:pt>
                <c:pt idx="26">
                  <c:v>0.40500000000000025</c:v>
                </c:pt>
                <c:pt idx="27">
                  <c:v>0.42000000000000026</c:v>
                </c:pt>
                <c:pt idx="28">
                  <c:v>0.4350000000000003</c:v>
                </c:pt>
                <c:pt idx="29">
                  <c:v>0.4500000000000003</c:v>
                </c:pt>
                <c:pt idx="30">
                  <c:v>0.4650000000000003</c:v>
                </c:pt>
                <c:pt idx="31">
                  <c:v>0.4800000000000003</c:v>
                </c:pt>
                <c:pt idx="32">
                  <c:v>0.49500000000000033</c:v>
                </c:pt>
                <c:pt idx="33">
                  <c:v>0.5100000000000003</c:v>
                </c:pt>
                <c:pt idx="34">
                  <c:v>0.5250000000000004</c:v>
                </c:pt>
                <c:pt idx="35">
                  <c:v>0.5400000000000004</c:v>
                </c:pt>
                <c:pt idx="36">
                  <c:v>0.5550000000000004</c:v>
                </c:pt>
                <c:pt idx="37">
                  <c:v>0.5700000000000004</c:v>
                </c:pt>
                <c:pt idx="38">
                  <c:v>0.5850000000000004</c:v>
                </c:pt>
                <c:pt idx="39">
                  <c:v>0.6000000000000004</c:v>
                </c:pt>
                <c:pt idx="40">
                  <c:v>0.6150000000000004</c:v>
                </c:pt>
                <c:pt idx="41">
                  <c:v>0.6300000000000004</c:v>
                </c:pt>
                <c:pt idx="42">
                  <c:v>0.6450000000000005</c:v>
                </c:pt>
                <c:pt idx="43">
                  <c:v>0.6600000000000005</c:v>
                </c:pt>
                <c:pt idx="44">
                  <c:v>0.6750000000000005</c:v>
                </c:pt>
                <c:pt idx="45">
                  <c:v>0.6900000000000005</c:v>
                </c:pt>
                <c:pt idx="46">
                  <c:v>0.7050000000000005</c:v>
                </c:pt>
                <c:pt idx="47">
                  <c:v>0.7200000000000005</c:v>
                </c:pt>
                <c:pt idx="48">
                  <c:v>0.7350000000000005</c:v>
                </c:pt>
                <c:pt idx="49">
                  <c:v>0.7500000000000006</c:v>
                </c:pt>
                <c:pt idx="50">
                  <c:v>0.7650000000000006</c:v>
                </c:pt>
                <c:pt idx="51">
                  <c:v>0.7800000000000006</c:v>
                </c:pt>
                <c:pt idx="52">
                  <c:v>0.7950000000000006</c:v>
                </c:pt>
                <c:pt idx="53">
                  <c:v>0.8100000000000006</c:v>
                </c:pt>
                <c:pt idx="54">
                  <c:v>0.8250000000000006</c:v>
                </c:pt>
                <c:pt idx="55">
                  <c:v>0.8400000000000006</c:v>
                </c:pt>
                <c:pt idx="56">
                  <c:v>0.8550000000000006</c:v>
                </c:pt>
                <c:pt idx="57">
                  <c:v>0.8700000000000007</c:v>
                </c:pt>
                <c:pt idx="58">
                  <c:v>0.8850000000000007</c:v>
                </c:pt>
                <c:pt idx="59">
                  <c:v>0.9000000000000007</c:v>
                </c:pt>
                <c:pt idx="60">
                  <c:v>0.9150000000000007</c:v>
                </c:pt>
                <c:pt idx="61">
                  <c:v>0.9300000000000007</c:v>
                </c:pt>
                <c:pt idx="62">
                  <c:v>0.9450000000000007</c:v>
                </c:pt>
                <c:pt idx="63">
                  <c:v>0.9600000000000007</c:v>
                </c:pt>
                <c:pt idx="64">
                  <c:v>0.9750000000000008</c:v>
                </c:pt>
                <c:pt idx="65">
                  <c:v>0.9900000000000008</c:v>
                </c:pt>
                <c:pt idx="66">
                  <c:v>1.0050000000000008</c:v>
                </c:pt>
                <c:pt idx="67">
                  <c:v>1.0200000000000007</c:v>
                </c:pt>
                <c:pt idx="68">
                  <c:v>1.0350000000000006</c:v>
                </c:pt>
                <c:pt idx="69">
                  <c:v>1.0500000000000005</c:v>
                </c:pt>
                <c:pt idx="70">
                  <c:v>1.0650000000000004</c:v>
                </c:pt>
                <c:pt idx="71">
                  <c:v>1.0800000000000003</c:v>
                </c:pt>
                <c:pt idx="72">
                  <c:v>1.0950000000000002</c:v>
                </c:pt>
                <c:pt idx="73">
                  <c:v>1.11</c:v>
                </c:pt>
                <c:pt idx="74">
                  <c:v>1.125</c:v>
                </c:pt>
                <c:pt idx="75">
                  <c:v>1.14</c:v>
                </c:pt>
                <c:pt idx="76">
                  <c:v>1.1549999999999998</c:v>
                </c:pt>
                <c:pt idx="77">
                  <c:v>1.1699999999999997</c:v>
                </c:pt>
                <c:pt idx="78">
                  <c:v>1.1849999999999996</c:v>
                </c:pt>
                <c:pt idx="79">
                  <c:v>1.1999999999999995</c:v>
                </c:pt>
                <c:pt idx="80">
                  <c:v>1.2149999999999994</c:v>
                </c:pt>
                <c:pt idx="81">
                  <c:v>1.2299999999999993</c:v>
                </c:pt>
                <c:pt idx="82">
                  <c:v>1.2449999999999992</c:v>
                </c:pt>
                <c:pt idx="83">
                  <c:v>1.2599999999999991</c:v>
                </c:pt>
                <c:pt idx="84">
                  <c:v>1.274999999999999</c:v>
                </c:pt>
                <c:pt idx="85">
                  <c:v>1.289999999999999</c:v>
                </c:pt>
                <c:pt idx="86">
                  <c:v>1.3049999999999988</c:v>
                </c:pt>
                <c:pt idx="87">
                  <c:v>1.3199999999999987</c:v>
                </c:pt>
                <c:pt idx="88">
                  <c:v>1.3349999999999986</c:v>
                </c:pt>
                <c:pt idx="89">
                  <c:v>1.3499999999999985</c:v>
                </c:pt>
                <c:pt idx="90">
                  <c:v>1.3649999999999984</c:v>
                </c:pt>
                <c:pt idx="91">
                  <c:v>1.3799999999999983</c:v>
                </c:pt>
                <c:pt idx="92">
                  <c:v>1.3949999999999982</c:v>
                </c:pt>
                <c:pt idx="93">
                  <c:v>1.4099999999999981</c:v>
                </c:pt>
                <c:pt idx="94">
                  <c:v>1.424999999999998</c:v>
                </c:pt>
                <c:pt idx="95">
                  <c:v>1.439999999999998</c:v>
                </c:pt>
                <c:pt idx="96">
                  <c:v>1.4549999999999979</c:v>
                </c:pt>
                <c:pt idx="97">
                  <c:v>1.4699999999999978</c:v>
                </c:pt>
                <c:pt idx="98">
                  <c:v>1.4849999999999977</c:v>
                </c:pt>
                <c:pt idx="99">
                  <c:v>1.4999999999999976</c:v>
                </c:pt>
                <c:pt idx="100">
                  <c:v>1.5149999999999975</c:v>
                </c:pt>
                <c:pt idx="101">
                  <c:v>1.5299999999999974</c:v>
                </c:pt>
                <c:pt idx="102">
                  <c:v>1.5449999999999973</c:v>
                </c:pt>
                <c:pt idx="103">
                  <c:v>1.5599999999999972</c:v>
                </c:pt>
                <c:pt idx="104">
                  <c:v>1.574999999999997</c:v>
                </c:pt>
                <c:pt idx="105">
                  <c:v>1.589999999999997</c:v>
                </c:pt>
                <c:pt idx="106">
                  <c:v>1.6049999999999969</c:v>
                </c:pt>
                <c:pt idx="107">
                  <c:v>1.6199999999999968</c:v>
                </c:pt>
                <c:pt idx="108">
                  <c:v>1.6349999999999967</c:v>
                </c:pt>
                <c:pt idx="109">
                  <c:v>1.6499999999999966</c:v>
                </c:pt>
                <c:pt idx="110">
                  <c:v>1.6649999999999965</c:v>
                </c:pt>
                <c:pt idx="111">
                  <c:v>1.6799999999999964</c:v>
                </c:pt>
                <c:pt idx="112">
                  <c:v>1.6949999999999963</c:v>
                </c:pt>
                <c:pt idx="113">
                  <c:v>1.7099999999999962</c:v>
                </c:pt>
                <c:pt idx="114">
                  <c:v>1.724999999999996</c:v>
                </c:pt>
                <c:pt idx="115">
                  <c:v>1.739999999999996</c:v>
                </c:pt>
                <c:pt idx="116">
                  <c:v>1.754999999999996</c:v>
                </c:pt>
                <c:pt idx="117">
                  <c:v>1.7699999999999958</c:v>
                </c:pt>
                <c:pt idx="118">
                  <c:v>1.7849999999999957</c:v>
                </c:pt>
                <c:pt idx="119">
                  <c:v>1.7999999999999956</c:v>
                </c:pt>
                <c:pt idx="120">
                  <c:v>1.8149999999999955</c:v>
                </c:pt>
                <c:pt idx="121">
                  <c:v>1.8299999999999954</c:v>
                </c:pt>
                <c:pt idx="122">
                  <c:v>1.8449999999999953</c:v>
                </c:pt>
                <c:pt idx="123">
                  <c:v>1.8599999999999952</c:v>
                </c:pt>
                <c:pt idx="124">
                  <c:v>1.8749999999999951</c:v>
                </c:pt>
                <c:pt idx="125">
                  <c:v>1.889999999999995</c:v>
                </c:pt>
                <c:pt idx="126">
                  <c:v>1.904999999999995</c:v>
                </c:pt>
                <c:pt idx="127">
                  <c:v>1.9199999999999948</c:v>
                </c:pt>
                <c:pt idx="128">
                  <c:v>1.9349999999999947</c:v>
                </c:pt>
                <c:pt idx="129">
                  <c:v>1.9499999999999946</c:v>
                </c:pt>
                <c:pt idx="130">
                  <c:v>1.9649999999999945</c:v>
                </c:pt>
                <c:pt idx="131">
                  <c:v>1.9799999999999944</c:v>
                </c:pt>
                <c:pt idx="132">
                  <c:v>1.9949999999999943</c:v>
                </c:pt>
                <c:pt idx="133">
                  <c:v>2.0099999999999945</c:v>
                </c:pt>
                <c:pt idx="134">
                  <c:v>2.0249999999999946</c:v>
                </c:pt>
                <c:pt idx="135">
                  <c:v>2.0399999999999947</c:v>
                </c:pt>
                <c:pt idx="136">
                  <c:v>2.054999999999995</c:v>
                </c:pt>
                <c:pt idx="137">
                  <c:v>2.069999999999995</c:v>
                </c:pt>
                <c:pt idx="138">
                  <c:v>2.084999999999995</c:v>
                </c:pt>
                <c:pt idx="139">
                  <c:v>2.099999999999995</c:v>
                </c:pt>
                <c:pt idx="140">
                  <c:v>2.1149999999999953</c:v>
                </c:pt>
                <c:pt idx="141">
                  <c:v>2.1299999999999955</c:v>
                </c:pt>
                <c:pt idx="142">
                  <c:v>2.1449999999999956</c:v>
                </c:pt>
                <c:pt idx="143">
                  <c:v>2.1599999999999957</c:v>
                </c:pt>
                <c:pt idx="144">
                  <c:v>2.174999999999996</c:v>
                </c:pt>
                <c:pt idx="145">
                  <c:v>2.189999999999996</c:v>
                </c:pt>
                <c:pt idx="146">
                  <c:v>2.204999999999996</c:v>
                </c:pt>
                <c:pt idx="147">
                  <c:v>2.219999999999996</c:v>
                </c:pt>
                <c:pt idx="148">
                  <c:v>2.2349999999999963</c:v>
                </c:pt>
                <c:pt idx="149">
                  <c:v>2.2499999999999964</c:v>
                </c:pt>
                <c:pt idx="150">
                  <c:v>2.2649999999999966</c:v>
                </c:pt>
                <c:pt idx="151">
                  <c:v>2.2799999999999967</c:v>
                </c:pt>
                <c:pt idx="152">
                  <c:v>2.294999999999997</c:v>
                </c:pt>
                <c:pt idx="153">
                  <c:v>2.309999999999997</c:v>
                </c:pt>
                <c:pt idx="154">
                  <c:v>2.324999999999997</c:v>
                </c:pt>
                <c:pt idx="155">
                  <c:v>2.339999999999997</c:v>
                </c:pt>
                <c:pt idx="156">
                  <c:v>2.3549999999999973</c:v>
                </c:pt>
                <c:pt idx="157">
                  <c:v>2.3699999999999974</c:v>
                </c:pt>
                <c:pt idx="158">
                  <c:v>2.3849999999999976</c:v>
                </c:pt>
                <c:pt idx="159">
                  <c:v>2.3999999999999977</c:v>
                </c:pt>
                <c:pt idx="160">
                  <c:v>2.414999999999998</c:v>
                </c:pt>
                <c:pt idx="161">
                  <c:v>2.429999999999998</c:v>
                </c:pt>
                <c:pt idx="162">
                  <c:v>2.444999999999998</c:v>
                </c:pt>
                <c:pt idx="163">
                  <c:v>2.459999999999998</c:v>
                </c:pt>
                <c:pt idx="164">
                  <c:v>2.4749999999999983</c:v>
                </c:pt>
                <c:pt idx="165">
                  <c:v>2.4899999999999984</c:v>
                </c:pt>
                <c:pt idx="166">
                  <c:v>2.5049999999999986</c:v>
                </c:pt>
                <c:pt idx="167">
                  <c:v>2.5199999999999987</c:v>
                </c:pt>
                <c:pt idx="168">
                  <c:v>2.534999999999999</c:v>
                </c:pt>
                <c:pt idx="169">
                  <c:v>2.549999999999999</c:v>
                </c:pt>
                <c:pt idx="170">
                  <c:v>2.564999999999999</c:v>
                </c:pt>
                <c:pt idx="171">
                  <c:v>2.579999999999999</c:v>
                </c:pt>
                <c:pt idx="172">
                  <c:v>2.5949999999999993</c:v>
                </c:pt>
                <c:pt idx="173">
                  <c:v>2.6099999999999994</c:v>
                </c:pt>
                <c:pt idx="174">
                  <c:v>2.6249999999999996</c:v>
                </c:pt>
                <c:pt idx="175">
                  <c:v>2.6399999999999997</c:v>
                </c:pt>
                <c:pt idx="176">
                  <c:v>2.655</c:v>
                </c:pt>
                <c:pt idx="177">
                  <c:v>2.67</c:v>
                </c:pt>
                <c:pt idx="178">
                  <c:v>2.685</c:v>
                </c:pt>
                <c:pt idx="179">
                  <c:v>2.7</c:v>
                </c:pt>
                <c:pt idx="180">
                  <c:v>2.7150000000000003</c:v>
                </c:pt>
                <c:pt idx="181">
                  <c:v>2.7300000000000004</c:v>
                </c:pt>
                <c:pt idx="182">
                  <c:v>2.7450000000000006</c:v>
                </c:pt>
                <c:pt idx="183">
                  <c:v>2.7600000000000007</c:v>
                </c:pt>
                <c:pt idx="184">
                  <c:v>2.775000000000001</c:v>
                </c:pt>
                <c:pt idx="185">
                  <c:v>2.790000000000001</c:v>
                </c:pt>
                <c:pt idx="186">
                  <c:v>2.805000000000001</c:v>
                </c:pt>
                <c:pt idx="187">
                  <c:v>2.820000000000001</c:v>
                </c:pt>
                <c:pt idx="188">
                  <c:v>2.8350000000000013</c:v>
                </c:pt>
                <c:pt idx="189">
                  <c:v>2.8500000000000014</c:v>
                </c:pt>
                <c:pt idx="190">
                  <c:v>2.8650000000000015</c:v>
                </c:pt>
                <c:pt idx="191">
                  <c:v>2.8800000000000017</c:v>
                </c:pt>
                <c:pt idx="192">
                  <c:v>2.895000000000002</c:v>
                </c:pt>
                <c:pt idx="193">
                  <c:v>2.910000000000002</c:v>
                </c:pt>
                <c:pt idx="194">
                  <c:v>2.925000000000002</c:v>
                </c:pt>
                <c:pt idx="195">
                  <c:v>2.940000000000002</c:v>
                </c:pt>
                <c:pt idx="196">
                  <c:v>2.9550000000000023</c:v>
                </c:pt>
                <c:pt idx="197">
                  <c:v>2.9700000000000024</c:v>
                </c:pt>
                <c:pt idx="198">
                  <c:v>2.9850000000000025</c:v>
                </c:pt>
                <c:pt idx="199">
                  <c:v>3.0000000000000027</c:v>
                </c:pt>
                <c:pt idx="200">
                  <c:v>3.015000000000003</c:v>
                </c:pt>
                <c:pt idx="201">
                  <c:v>3.030000000000003</c:v>
                </c:pt>
                <c:pt idx="202">
                  <c:v>3.045000000000003</c:v>
                </c:pt>
                <c:pt idx="203">
                  <c:v>3.060000000000003</c:v>
                </c:pt>
                <c:pt idx="204">
                  <c:v>3.0750000000000033</c:v>
                </c:pt>
                <c:pt idx="205">
                  <c:v>3.0900000000000034</c:v>
                </c:pt>
                <c:pt idx="206">
                  <c:v>3.1050000000000035</c:v>
                </c:pt>
                <c:pt idx="207">
                  <c:v>3.1200000000000037</c:v>
                </c:pt>
                <c:pt idx="208">
                  <c:v>3.135000000000004</c:v>
                </c:pt>
                <c:pt idx="209">
                  <c:v>3.150000000000004</c:v>
                </c:pt>
                <c:pt idx="210">
                  <c:v>3.165000000000004</c:v>
                </c:pt>
                <c:pt idx="211">
                  <c:v>3.180000000000004</c:v>
                </c:pt>
                <c:pt idx="212">
                  <c:v>3.1950000000000043</c:v>
                </c:pt>
                <c:pt idx="213">
                  <c:v>3.2100000000000044</c:v>
                </c:pt>
                <c:pt idx="214">
                  <c:v>3.2250000000000045</c:v>
                </c:pt>
                <c:pt idx="215">
                  <c:v>3.2400000000000047</c:v>
                </c:pt>
                <c:pt idx="216">
                  <c:v>3.255000000000005</c:v>
                </c:pt>
                <c:pt idx="217">
                  <c:v>3.270000000000005</c:v>
                </c:pt>
                <c:pt idx="218">
                  <c:v>3.285000000000005</c:v>
                </c:pt>
                <c:pt idx="219">
                  <c:v>3.300000000000005</c:v>
                </c:pt>
                <c:pt idx="220">
                  <c:v>3.3150000000000053</c:v>
                </c:pt>
                <c:pt idx="221">
                  <c:v>3.3300000000000054</c:v>
                </c:pt>
                <c:pt idx="222">
                  <c:v>3.3450000000000055</c:v>
                </c:pt>
                <c:pt idx="223">
                  <c:v>3.3600000000000056</c:v>
                </c:pt>
                <c:pt idx="224">
                  <c:v>3.3750000000000058</c:v>
                </c:pt>
                <c:pt idx="225">
                  <c:v>3.390000000000006</c:v>
                </c:pt>
                <c:pt idx="226">
                  <c:v>3.405000000000006</c:v>
                </c:pt>
                <c:pt idx="227">
                  <c:v>3.420000000000006</c:v>
                </c:pt>
                <c:pt idx="228">
                  <c:v>3.4350000000000063</c:v>
                </c:pt>
                <c:pt idx="229">
                  <c:v>3.4500000000000064</c:v>
                </c:pt>
                <c:pt idx="230">
                  <c:v>3.4650000000000065</c:v>
                </c:pt>
                <c:pt idx="231">
                  <c:v>3.4800000000000066</c:v>
                </c:pt>
                <c:pt idx="232">
                  <c:v>3.4950000000000068</c:v>
                </c:pt>
                <c:pt idx="233">
                  <c:v>3.510000000000007</c:v>
                </c:pt>
                <c:pt idx="234">
                  <c:v>3.525000000000007</c:v>
                </c:pt>
                <c:pt idx="235">
                  <c:v>3.540000000000007</c:v>
                </c:pt>
                <c:pt idx="236">
                  <c:v>3.5550000000000073</c:v>
                </c:pt>
                <c:pt idx="237">
                  <c:v>3.5700000000000074</c:v>
                </c:pt>
                <c:pt idx="238">
                  <c:v>3.5850000000000075</c:v>
                </c:pt>
                <c:pt idx="239">
                  <c:v>3.6000000000000076</c:v>
                </c:pt>
                <c:pt idx="240">
                  <c:v>3.6150000000000078</c:v>
                </c:pt>
                <c:pt idx="241">
                  <c:v>3.630000000000008</c:v>
                </c:pt>
                <c:pt idx="242">
                  <c:v>3.645000000000008</c:v>
                </c:pt>
                <c:pt idx="243">
                  <c:v>3.660000000000008</c:v>
                </c:pt>
                <c:pt idx="244">
                  <c:v>3.6750000000000083</c:v>
                </c:pt>
                <c:pt idx="245">
                  <c:v>3.6900000000000084</c:v>
                </c:pt>
                <c:pt idx="246">
                  <c:v>3.7050000000000085</c:v>
                </c:pt>
                <c:pt idx="247">
                  <c:v>3.7200000000000086</c:v>
                </c:pt>
                <c:pt idx="248">
                  <c:v>3.7350000000000088</c:v>
                </c:pt>
                <c:pt idx="249">
                  <c:v>3.750000000000009</c:v>
                </c:pt>
                <c:pt idx="250">
                  <c:v>3.765000000000009</c:v>
                </c:pt>
                <c:pt idx="251">
                  <c:v>3.780000000000009</c:v>
                </c:pt>
                <c:pt idx="252">
                  <c:v>3.7950000000000093</c:v>
                </c:pt>
                <c:pt idx="253">
                  <c:v>3.8100000000000094</c:v>
                </c:pt>
                <c:pt idx="254">
                  <c:v>3.8250000000000095</c:v>
                </c:pt>
                <c:pt idx="255">
                  <c:v>3.8400000000000096</c:v>
                </c:pt>
                <c:pt idx="256">
                  <c:v>3.8550000000000098</c:v>
                </c:pt>
                <c:pt idx="257">
                  <c:v>3.87000000000001</c:v>
                </c:pt>
                <c:pt idx="258">
                  <c:v>3.88500000000001</c:v>
                </c:pt>
                <c:pt idx="259">
                  <c:v>3.90000000000001</c:v>
                </c:pt>
                <c:pt idx="260">
                  <c:v>3.9150000000000102</c:v>
                </c:pt>
                <c:pt idx="261">
                  <c:v>3.9300000000000104</c:v>
                </c:pt>
                <c:pt idx="262">
                  <c:v>3.9450000000000105</c:v>
                </c:pt>
                <c:pt idx="263">
                  <c:v>3.9600000000000106</c:v>
                </c:pt>
                <c:pt idx="264">
                  <c:v>3.9750000000000107</c:v>
                </c:pt>
                <c:pt idx="265">
                  <c:v>3.990000000000011</c:v>
                </c:pt>
                <c:pt idx="266">
                  <c:v>4.0050000000000106</c:v>
                </c:pt>
                <c:pt idx="267">
                  <c:v>4.02000000000001</c:v>
                </c:pt>
                <c:pt idx="268">
                  <c:v>4.03500000000001</c:v>
                </c:pt>
                <c:pt idx="269">
                  <c:v>4.05000000000001</c:v>
                </c:pt>
                <c:pt idx="270">
                  <c:v>4.065000000000009</c:v>
                </c:pt>
                <c:pt idx="271">
                  <c:v>4.080000000000009</c:v>
                </c:pt>
                <c:pt idx="272">
                  <c:v>4.095000000000009</c:v>
                </c:pt>
                <c:pt idx="273">
                  <c:v>4.110000000000008</c:v>
                </c:pt>
                <c:pt idx="274">
                  <c:v>4.125000000000008</c:v>
                </c:pt>
                <c:pt idx="275">
                  <c:v>4.140000000000008</c:v>
                </c:pt>
                <c:pt idx="276">
                  <c:v>4.155000000000007</c:v>
                </c:pt>
                <c:pt idx="277">
                  <c:v>4.170000000000007</c:v>
                </c:pt>
                <c:pt idx="278">
                  <c:v>4.185000000000007</c:v>
                </c:pt>
                <c:pt idx="279">
                  <c:v>4.200000000000006</c:v>
                </c:pt>
                <c:pt idx="280">
                  <c:v>4.215000000000006</c:v>
                </c:pt>
                <c:pt idx="281">
                  <c:v>4.230000000000006</c:v>
                </c:pt>
                <c:pt idx="282">
                  <c:v>4.245000000000005</c:v>
                </c:pt>
                <c:pt idx="283">
                  <c:v>4.260000000000005</c:v>
                </c:pt>
                <c:pt idx="284">
                  <c:v>4.275000000000005</c:v>
                </c:pt>
                <c:pt idx="285">
                  <c:v>4.2900000000000045</c:v>
                </c:pt>
                <c:pt idx="286">
                  <c:v>4.305000000000004</c:v>
                </c:pt>
                <c:pt idx="287">
                  <c:v>4.320000000000004</c:v>
                </c:pt>
                <c:pt idx="288">
                  <c:v>4.3350000000000035</c:v>
                </c:pt>
                <c:pt idx="289">
                  <c:v>4.350000000000003</c:v>
                </c:pt>
                <c:pt idx="290">
                  <c:v>4.365000000000003</c:v>
                </c:pt>
                <c:pt idx="291">
                  <c:v>4.380000000000003</c:v>
                </c:pt>
                <c:pt idx="292">
                  <c:v>4.395000000000002</c:v>
                </c:pt>
                <c:pt idx="293">
                  <c:v>4.410000000000002</c:v>
                </c:pt>
                <c:pt idx="294">
                  <c:v>4.425000000000002</c:v>
                </c:pt>
                <c:pt idx="295">
                  <c:v>4.440000000000001</c:v>
                </c:pt>
                <c:pt idx="296">
                  <c:v>4.455000000000001</c:v>
                </c:pt>
                <c:pt idx="297">
                  <c:v>4.470000000000001</c:v>
                </c:pt>
                <c:pt idx="298">
                  <c:v>4.485</c:v>
                </c:pt>
                <c:pt idx="299">
                  <c:v>4.5</c:v>
                </c:pt>
                <c:pt idx="300">
                  <c:v>4.515</c:v>
                </c:pt>
                <c:pt idx="301">
                  <c:v>4.529999999999999</c:v>
                </c:pt>
                <c:pt idx="302">
                  <c:v>4.544999999999999</c:v>
                </c:pt>
                <c:pt idx="303">
                  <c:v>4.559999999999999</c:v>
                </c:pt>
                <c:pt idx="304">
                  <c:v>4.574999999999998</c:v>
                </c:pt>
                <c:pt idx="305">
                  <c:v>4.589999999999998</c:v>
                </c:pt>
                <c:pt idx="306">
                  <c:v>4.604999999999998</c:v>
                </c:pt>
                <c:pt idx="307">
                  <c:v>4.619999999999997</c:v>
                </c:pt>
                <c:pt idx="308">
                  <c:v>4.634999999999997</c:v>
                </c:pt>
                <c:pt idx="309">
                  <c:v>4.649999999999997</c:v>
                </c:pt>
                <c:pt idx="310">
                  <c:v>4.6649999999999965</c:v>
                </c:pt>
                <c:pt idx="311">
                  <c:v>4.679999999999996</c:v>
                </c:pt>
                <c:pt idx="312">
                  <c:v>4.694999999999996</c:v>
                </c:pt>
                <c:pt idx="313">
                  <c:v>4.7099999999999955</c:v>
                </c:pt>
                <c:pt idx="314">
                  <c:v>4.724999999999995</c:v>
                </c:pt>
                <c:pt idx="315">
                  <c:v>4.739999999999995</c:v>
                </c:pt>
                <c:pt idx="316">
                  <c:v>4.754999999999995</c:v>
                </c:pt>
                <c:pt idx="317">
                  <c:v>4.769999999999994</c:v>
                </c:pt>
                <c:pt idx="318">
                  <c:v>4.784999999999994</c:v>
                </c:pt>
                <c:pt idx="319">
                  <c:v>4.799999999999994</c:v>
                </c:pt>
                <c:pt idx="320">
                  <c:v>4.814999999999993</c:v>
                </c:pt>
                <c:pt idx="321">
                  <c:v>4.829999999999993</c:v>
                </c:pt>
                <c:pt idx="322">
                  <c:v>4.844999999999993</c:v>
                </c:pt>
                <c:pt idx="323">
                  <c:v>4.859999999999992</c:v>
                </c:pt>
                <c:pt idx="324">
                  <c:v>4.874999999999992</c:v>
                </c:pt>
                <c:pt idx="325">
                  <c:v>4.889999999999992</c:v>
                </c:pt>
                <c:pt idx="326">
                  <c:v>4.904999999999991</c:v>
                </c:pt>
                <c:pt idx="327">
                  <c:v>4.919999999999991</c:v>
                </c:pt>
                <c:pt idx="328">
                  <c:v>4.934999999999991</c:v>
                </c:pt>
                <c:pt idx="329">
                  <c:v>4.94999999999999</c:v>
                </c:pt>
                <c:pt idx="330">
                  <c:v>4.96499999999999</c:v>
                </c:pt>
                <c:pt idx="331">
                  <c:v>4.97999999999999</c:v>
                </c:pt>
                <c:pt idx="332">
                  <c:v>4.9949999999999894</c:v>
                </c:pt>
                <c:pt idx="333">
                  <c:v>5.009999999999989</c:v>
                </c:pt>
                <c:pt idx="334">
                  <c:v>5.024999999999989</c:v>
                </c:pt>
                <c:pt idx="335">
                  <c:v>5.0399999999999885</c:v>
                </c:pt>
                <c:pt idx="336">
                  <c:v>5.054999999999988</c:v>
                </c:pt>
                <c:pt idx="337">
                  <c:v>5.069999999999988</c:v>
                </c:pt>
                <c:pt idx="338">
                  <c:v>5.0849999999999875</c:v>
                </c:pt>
                <c:pt idx="339">
                  <c:v>5.099999999999987</c:v>
                </c:pt>
                <c:pt idx="340">
                  <c:v>5.114999999999987</c:v>
                </c:pt>
                <c:pt idx="341">
                  <c:v>5.129999999999987</c:v>
                </c:pt>
                <c:pt idx="342">
                  <c:v>5.144999999999986</c:v>
                </c:pt>
                <c:pt idx="343">
                  <c:v>5.159999999999986</c:v>
                </c:pt>
                <c:pt idx="344">
                  <c:v>5.174999999999986</c:v>
                </c:pt>
                <c:pt idx="345">
                  <c:v>5.189999999999985</c:v>
                </c:pt>
                <c:pt idx="346">
                  <c:v>5.204999999999985</c:v>
                </c:pt>
                <c:pt idx="347">
                  <c:v>5.219999999999985</c:v>
                </c:pt>
                <c:pt idx="348">
                  <c:v>5.234999999999984</c:v>
                </c:pt>
                <c:pt idx="349">
                  <c:v>5.249999999999984</c:v>
                </c:pt>
                <c:pt idx="350">
                  <c:v>5.264999999999984</c:v>
                </c:pt>
                <c:pt idx="351">
                  <c:v>5.279999999999983</c:v>
                </c:pt>
                <c:pt idx="352">
                  <c:v>5.294999999999983</c:v>
                </c:pt>
                <c:pt idx="353">
                  <c:v>5.309999999999983</c:v>
                </c:pt>
                <c:pt idx="354">
                  <c:v>5.324999999999982</c:v>
                </c:pt>
                <c:pt idx="355">
                  <c:v>5.339999999999982</c:v>
                </c:pt>
                <c:pt idx="356">
                  <c:v>5.354999999999982</c:v>
                </c:pt>
                <c:pt idx="357">
                  <c:v>5.3699999999999815</c:v>
                </c:pt>
                <c:pt idx="358">
                  <c:v>5.384999999999981</c:v>
                </c:pt>
                <c:pt idx="359">
                  <c:v>5.399999999999981</c:v>
                </c:pt>
                <c:pt idx="360">
                  <c:v>5.4149999999999805</c:v>
                </c:pt>
                <c:pt idx="361">
                  <c:v>5.42999999999998</c:v>
                </c:pt>
                <c:pt idx="362">
                  <c:v>5.44499999999998</c:v>
                </c:pt>
                <c:pt idx="363">
                  <c:v>5.4599999999999795</c:v>
                </c:pt>
                <c:pt idx="364">
                  <c:v>5.474999999999979</c:v>
                </c:pt>
                <c:pt idx="365">
                  <c:v>5.489999999999979</c:v>
                </c:pt>
                <c:pt idx="366">
                  <c:v>5.504999999999979</c:v>
                </c:pt>
                <c:pt idx="367">
                  <c:v>5.519999999999978</c:v>
                </c:pt>
                <c:pt idx="368">
                  <c:v>5.534999999999978</c:v>
                </c:pt>
                <c:pt idx="369">
                  <c:v>5.549999999999978</c:v>
                </c:pt>
                <c:pt idx="370">
                  <c:v>5.564999999999977</c:v>
                </c:pt>
                <c:pt idx="371">
                  <c:v>5.579999999999977</c:v>
                </c:pt>
                <c:pt idx="372">
                  <c:v>5.594999999999977</c:v>
                </c:pt>
                <c:pt idx="373">
                  <c:v>5.609999999999976</c:v>
                </c:pt>
                <c:pt idx="374">
                  <c:v>5.624999999999976</c:v>
                </c:pt>
                <c:pt idx="375">
                  <c:v>5.639999999999976</c:v>
                </c:pt>
                <c:pt idx="376">
                  <c:v>5.654999999999975</c:v>
                </c:pt>
                <c:pt idx="377">
                  <c:v>5.669999999999975</c:v>
                </c:pt>
                <c:pt idx="378">
                  <c:v>5.684999999999975</c:v>
                </c:pt>
                <c:pt idx="379">
                  <c:v>5.699999999999974</c:v>
                </c:pt>
                <c:pt idx="380">
                  <c:v>5.714999999999974</c:v>
                </c:pt>
                <c:pt idx="381">
                  <c:v>5.729999999999974</c:v>
                </c:pt>
                <c:pt idx="382">
                  <c:v>5.7449999999999735</c:v>
                </c:pt>
                <c:pt idx="383">
                  <c:v>5.759999999999973</c:v>
                </c:pt>
                <c:pt idx="384">
                  <c:v>5.774999999999973</c:v>
                </c:pt>
                <c:pt idx="385">
                  <c:v>5.7899999999999725</c:v>
                </c:pt>
                <c:pt idx="386">
                  <c:v>5.804999999999972</c:v>
                </c:pt>
                <c:pt idx="387">
                  <c:v>5.819999999999972</c:v>
                </c:pt>
                <c:pt idx="388">
                  <c:v>5.8349999999999715</c:v>
                </c:pt>
                <c:pt idx="389">
                  <c:v>5.849999999999971</c:v>
                </c:pt>
                <c:pt idx="390">
                  <c:v>5.864999999999971</c:v>
                </c:pt>
                <c:pt idx="391">
                  <c:v>5.879999999999971</c:v>
                </c:pt>
                <c:pt idx="392">
                  <c:v>5.89499999999997</c:v>
                </c:pt>
                <c:pt idx="393">
                  <c:v>5.90999999999997</c:v>
                </c:pt>
                <c:pt idx="394">
                  <c:v>5.92499999999997</c:v>
                </c:pt>
                <c:pt idx="395">
                  <c:v>5.939999999999969</c:v>
                </c:pt>
                <c:pt idx="396">
                  <c:v>5.954999999999969</c:v>
                </c:pt>
                <c:pt idx="397">
                  <c:v>5.969999999999969</c:v>
                </c:pt>
                <c:pt idx="398">
                  <c:v>5.984999999999968</c:v>
                </c:pt>
                <c:pt idx="399">
                  <c:v>5.999999999999968</c:v>
                </c:pt>
                <c:pt idx="400">
                  <c:v>6.014999999999968</c:v>
                </c:pt>
                <c:pt idx="401">
                  <c:v>6.029999999999967</c:v>
                </c:pt>
                <c:pt idx="402">
                  <c:v>6.044999999999967</c:v>
                </c:pt>
                <c:pt idx="403">
                  <c:v>6.059999999999967</c:v>
                </c:pt>
                <c:pt idx="404">
                  <c:v>6.074999999999966</c:v>
                </c:pt>
                <c:pt idx="405">
                  <c:v>6.089999999999966</c:v>
                </c:pt>
                <c:pt idx="406">
                  <c:v>6.104999999999966</c:v>
                </c:pt>
                <c:pt idx="407">
                  <c:v>6.1199999999999655</c:v>
                </c:pt>
                <c:pt idx="408">
                  <c:v>6.134999999999965</c:v>
                </c:pt>
                <c:pt idx="409">
                  <c:v>6.149999999999965</c:v>
                </c:pt>
                <c:pt idx="410">
                  <c:v>6.1649999999999645</c:v>
                </c:pt>
                <c:pt idx="411">
                  <c:v>6.179999999999964</c:v>
                </c:pt>
                <c:pt idx="412">
                  <c:v>6.194999999999964</c:v>
                </c:pt>
                <c:pt idx="413">
                  <c:v>6.2099999999999635</c:v>
                </c:pt>
                <c:pt idx="414">
                  <c:v>6.224999999999963</c:v>
                </c:pt>
                <c:pt idx="415">
                  <c:v>6.239999999999963</c:v>
                </c:pt>
                <c:pt idx="416">
                  <c:v>6.254999999999963</c:v>
                </c:pt>
                <c:pt idx="417">
                  <c:v>6.269999999999962</c:v>
                </c:pt>
                <c:pt idx="418">
                  <c:v>6.284999999999962</c:v>
                </c:pt>
                <c:pt idx="419">
                  <c:v>6.299999999999962</c:v>
                </c:pt>
                <c:pt idx="420">
                  <c:v>6.314999999999961</c:v>
                </c:pt>
                <c:pt idx="421">
                  <c:v>6.329999999999961</c:v>
                </c:pt>
                <c:pt idx="422">
                  <c:v>6.344999999999961</c:v>
                </c:pt>
                <c:pt idx="423">
                  <c:v>6.35999999999996</c:v>
                </c:pt>
                <c:pt idx="424">
                  <c:v>6.37499999999996</c:v>
                </c:pt>
                <c:pt idx="425">
                  <c:v>6.38999999999996</c:v>
                </c:pt>
                <c:pt idx="426">
                  <c:v>6.404999999999959</c:v>
                </c:pt>
                <c:pt idx="427">
                  <c:v>6.419999999999959</c:v>
                </c:pt>
                <c:pt idx="428">
                  <c:v>6.434999999999959</c:v>
                </c:pt>
                <c:pt idx="429">
                  <c:v>6.449999999999958</c:v>
                </c:pt>
                <c:pt idx="430">
                  <c:v>6.464999999999958</c:v>
                </c:pt>
                <c:pt idx="431">
                  <c:v>6.479999999999958</c:v>
                </c:pt>
                <c:pt idx="432">
                  <c:v>6.4949999999999575</c:v>
                </c:pt>
                <c:pt idx="433">
                  <c:v>6.509999999999957</c:v>
                </c:pt>
                <c:pt idx="434">
                  <c:v>6.524999999999957</c:v>
                </c:pt>
                <c:pt idx="435">
                  <c:v>6.5399999999999565</c:v>
                </c:pt>
                <c:pt idx="436">
                  <c:v>6.554999999999956</c:v>
                </c:pt>
                <c:pt idx="437">
                  <c:v>6.569999999999956</c:v>
                </c:pt>
                <c:pt idx="438">
                  <c:v>6.5849999999999556</c:v>
                </c:pt>
                <c:pt idx="439">
                  <c:v>6.599999999999955</c:v>
                </c:pt>
                <c:pt idx="440">
                  <c:v>6.614999999999955</c:v>
                </c:pt>
                <c:pt idx="441">
                  <c:v>6.629999999999955</c:v>
                </c:pt>
                <c:pt idx="442">
                  <c:v>6.644999999999954</c:v>
                </c:pt>
                <c:pt idx="443">
                  <c:v>6.659999999999954</c:v>
                </c:pt>
                <c:pt idx="444">
                  <c:v>6.674999999999954</c:v>
                </c:pt>
                <c:pt idx="445">
                  <c:v>6.689999999999953</c:v>
                </c:pt>
                <c:pt idx="446">
                  <c:v>6.704999999999953</c:v>
                </c:pt>
                <c:pt idx="447">
                  <c:v>6.719999999999953</c:v>
                </c:pt>
                <c:pt idx="448">
                  <c:v>6.734999999999952</c:v>
                </c:pt>
                <c:pt idx="449">
                  <c:v>6.749999999999952</c:v>
                </c:pt>
                <c:pt idx="450">
                  <c:v>6.764999999999952</c:v>
                </c:pt>
                <c:pt idx="451">
                  <c:v>6.779999999999951</c:v>
                </c:pt>
                <c:pt idx="452">
                  <c:v>6.794999999999951</c:v>
                </c:pt>
                <c:pt idx="453">
                  <c:v>6.809999999999951</c:v>
                </c:pt>
                <c:pt idx="454">
                  <c:v>6.82499999999995</c:v>
                </c:pt>
                <c:pt idx="455">
                  <c:v>6.83999999999995</c:v>
                </c:pt>
                <c:pt idx="456">
                  <c:v>6.85499999999995</c:v>
                </c:pt>
                <c:pt idx="457">
                  <c:v>6.8699999999999495</c:v>
                </c:pt>
                <c:pt idx="458">
                  <c:v>6.884999999999949</c:v>
                </c:pt>
                <c:pt idx="459">
                  <c:v>6.899999999999949</c:v>
                </c:pt>
                <c:pt idx="460">
                  <c:v>6.9149999999999485</c:v>
                </c:pt>
                <c:pt idx="461">
                  <c:v>6.929999999999948</c:v>
                </c:pt>
                <c:pt idx="462">
                  <c:v>6.944999999999948</c:v>
                </c:pt>
                <c:pt idx="463">
                  <c:v>6.959999999999948</c:v>
                </c:pt>
                <c:pt idx="464">
                  <c:v>6.974999999999947</c:v>
                </c:pt>
                <c:pt idx="465">
                  <c:v>6.989999999999947</c:v>
                </c:pt>
                <c:pt idx="466">
                  <c:v>7.004999999999947</c:v>
                </c:pt>
                <c:pt idx="467">
                  <c:v>7.019999999999946</c:v>
                </c:pt>
                <c:pt idx="468">
                  <c:v>7.034999999999946</c:v>
                </c:pt>
                <c:pt idx="469">
                  <c:v>7.049999999999946</c:v>
                </c:pt>
                <c:pt idx="470">
                  <c:v>7.064999999999945</c:v>
                </c:pt>
                <c:pt idx="471">
                  <c:v>7.079999999999945</c:v>
                </c:pt>
                <c:pt idx="472">
                  <c:v>7.094999999999945</c:v>
                </c:pt>
                <c:pt idx="473">
                  <c:v>7.109999999999944</c:v>
                </c:pt>
                <c:pt idx="474">
                  <c:v>7.124999999999944</c:v>
                </c:pt>
                <c:pt idx="475">
                  <c:v>7.139999999999944</c:v>
                </c:pt>
                <c:pt idx="476">
                  <c:v>7.154999999999943</c:v>
                </c:pt>
                <c:pt idx="477">
                  <c:v>7.169999999999943</c:v>
                </c:pt>
                <c:pt idx="478">
                  <c:v>7.184999999999943</c:v>
                </c:pt>
                <c:pt idx="479">
                  <c:v>7.1999999999999424</c:v>
                </c:pt>
                <c:pt idx="480">
                  <c:v>7.214999999999942</c:v>
                </c:pt>
                <c:pt idx="481">
                  <c:v>7.229999999999942</c:v>
                </c:pt>
                <c:pt idx="482">
                  <c:v>7.2449999999999415</c:v>
                </c:pt>
                <c:pt idx="483">
                  <c:v>7.259999999999941</c:v>
                </c:pt>
                <c:pt idx="484">
                  <c:v>7.274999999999941</c:v>
                </c:pt>
                <c:pt idx="485">
                  <c:v>7.2899999999999405</c:v>
                </c:pt>
                <c:pt idx="486">
                  <c:v>7.30499999999994</c:v>
                </c:pt>
                <c:pt idx="487">
                  <c:v>7.31999999999994</c:v>
                </c:pt>
                <c:pt idx="488">
                  <c:v>7.33499999999994</c:v>
                </c:pt>
                <c:pt idx="489">
                  <c:v>7.349999999999939</c:v>
                </c:pt>
                <c:pt idx="490">
                  <c:v>7.364999999999939</c:v>
                </c:pt>
                <c:pt idx="491">
                  <c:v>7.379999999999939</c:v>
                </c:pt>
                <c:pt idx="492">
                  <c:v>7.394999999999938</c:v>
                </c:pt>
                <c:pt idx="493">
                  <c:v>7.409999999999938</c:v>
                </c:pt>
                <c:pt idx="494">
                  <c:v>7.424999999999938</c:v>
                </c:pt>
                <c:pt idx="495">
                  <c:v>7.439999999999937</c:v>
                </c:pt>
                <c:pt idx="496">
                  <c:v>7.454999999999937</c:v>
                </c:pt>
                <c:pt idx="497">
                  <c:v>7.469999999999937</c:v>
                </c:pt>
                <c:pt idx="498">
                  <c:v>7.484999999999936</c:v>
                </c:pt>
                <c:pt idx="499">
                  <c:v>7.499999999999936</c:v>
                </c:pt>
                <c:pt idx="500">
                  <c:v>7.514999999999936</c:v>
                </c:pt>
                <c:pt idx="501">
                  <c:v>7.529999999999935</c:v>
                </c:pt>
                <c:pt idx="502">
                  <c:v>7.544999999999935</c:v>
                </c:pt>
                <c:pt idx="503">
                  <c:v>7.559999999999935</c:v>
                </c:pt>
                <c:pt idx="504">
                  <c:v>7.5749999999999345</c:v>
                </c:pt>
                <c:pt idx="505">
                  <c:v>7.589999999999934</c:v>
                </c:pt>
                <c:pt idx="506">
                  <c:v>7.604999999999934</c:v>
                </c:pt>
                <c:pt idx="507">
                  <c:v>7.6199999999999335</c:v>
                </c:pt>
                <c:pt idx="508">
                  <c:v>7.634999999999933</c:v>
                </c:pt>
                <c:pt idx="509">
                  <c:v>7.649999999999933</c:v>
                </c:pt>
                <c:pt idx="510">
                  <c:v>7.6649999999999325</c:v>
                </c:pt>
                <c:pt idx="511">
                  <c:v>7.679999999999932</c:v>
                </c:pt>
                <c:pt idx="512">
                  <c:v>7.694999999999932</c:v>
                </c:pt>
                <c:pt idx="513">
                  <c:v>7.709999999999932</c:v>
                </c:pt>
                <c:pt idx="514">
                  <c:v>7.724999999999931</c:v>
                </c:pt>
                <c:pt idx="515">
                  <c:v>7.739999999999931</c:v>
                </c:pt>
                <c:pt idx="516">
                  <c:v>7.754999999999931</c:v>
                </c:pt>
                <c:pt idx="517">
                  <c:v>7.76999999999993</c:v>
                </c:pt>
                <c:pt idx="518">
                  <c:v>7.78499999999993</c:v>
                </c:pt>
                <c:pt idx="519">
                  <c:v>7.79999999999993</c:v>
                </c:pt>
                <c:pt idx="520">
                  <c:v>7.814999999999929</c:v>
                </c:pt>
                <c:pt idx="521">
                  <c:v>7.829999999999929</c:v>
                </c:pt>
                <c:pt idx="522">
                  <c:v>7.844999999999929</c:v>
                </c:pt>
                <c:pt idx="523">
                  <c:v>7.859999999999928</c:v>
                </c:pt>
                <c:pt idx="524">
                  <c:v>7.874999999999928</c:v>
                </c:pt>
                <c:pt idx="525">
                  <c:v>7.889999999999928</c:v>
                </c:pt>
                <c:pt idx="526">
                  <c:v>7.904999999999927</c:v>
                </c:pt>
                <c:pt idx="527">
                  <c:v>7.919999999999927</c:v>
                </c:pt>
                <c:pt idx="528">
                  <c:v>7.934999999999927</c:v>
                </c:pt>
                <c:pt idx="529">
                  <c:v>7.9499999999999265</c:v>
                </c:pt>
                <c:pt idx="530">
                  <c:v>7.964999999999926</c:v>
                </c:pt>
                <c:pt idx="531">
                  <c:v>7.979999999999926</c:v>
                </c:pt>
                <c:pt idx="532">
                  <c:v>7.9949999999999255</c:v>
                </c:pt>
                <c:pt idx="533">
                  <c:v>8.009999999999925</c:v>
                </c:pt>
                <c:pt idx="534">
                  <c:v>8.024999999999926</c:v>
                </c:pt>
                <c:pt idx="535">
                  <c:v>8.039999999999926</c:v>
                </c:pt>
                <c:pt idx="536">
                  <c:v>8.054999999999927</c:v>
                </c:pt>
                <c:pt idx="537">
                  <c:v>8.069999999999927</c:v>
                </c:pt>
                <c:pt idx="538">
                  <c:v>8.084999999999928</c:v>
                </c:pt>
                <c:pt idx="539">
                  <c:v>8.099999999999929</c:v>
                </c:pt>
                <c:pt idx="540">
                  <c:v>8.11499999999993</c:v>
                </c:pt>
                <c:pt idx="541">
                  <c:v>8.12999999999993</c:v>
                </c:pt>
                <c:pt idx="542">
                  <c:v>8.14499999999993</c:v>
                </c:pt>
                <c:pt idx="543">
                  <c:v>8.15999999999993</c:v>
                </c:pt>
                <c:pt idx="544">
                  <c:v>8.174999999999931</c:v>
                </c:pt>
                <c:pt idx="545">
                  <c:v>8.189999999999932</c:v>
                </c:pt>
                <c:pt idx="546">
                  <c:v>8.204999999999933</c:v>
                </c:pt>
                <c:pt idx="547">
                  <c:v>8.219999999999933</c:v>
                </c:pt>
                <c:pt idx="548">
                  <c:v>8.234999999999934</c:v>
                </c:pt>
                <c:pt idx="549">
                  <c:v>8.249999999999934</c:v>
                </c:pt>
                <c:pt idx="550">
                  <c:v>8.264999999999935</c:v>
                </c:pt>
                <c:pt idx="551">
                  <c:v>8.279999999999935</c:v>
                </c:pt>
                <c:pt idx="552">
                  <c:v>8.294999999999936</c:v>
                </c:pt>
                <c:pt idx="553">
                  <c:v>8.309999999999937</c:v>
                </c:pt>
                <c:pt idx="554">
                  <c:v>8.324999999999937</c:v>
                </c:pt>
                <c:pt idx="555">
                  <c:v>8.339999999999938</c:v>
                </c:pt>
                <c:pt idx="556">
                  <c:v>8.354999999999938</c:v>
                </c:pt>
                <c:pt idx="557">
                  <c:v>8.369999999999939</c:v>
                </c:pt>
                <c:pt idx="558">
                  <c:v>8.38499999999994</c:v>
                </c:pt>
                <c:pt idx="559">
                  <c:v>8.39999999999994</c:v>
                </c:pt>
                <c:pt idx="560">
                  <c:v>8.41499999999994</c:v>
                </c:pt>
                <c:pt idx="561">
                  <c:v>8.429999999999941</c:v>
                </c:pt>
                <c:pt idx="562">
                  <c:v>8.444999999999942</c:v>
                </c:pt>
                <c:pt idx="563">
                  <c:v>8.459999999999942</c:v>
                </c:pt>
                <c:pt idx="564">
                  <c:v>8.474999999999943</c:v>
                </c:pt>
                <c:pt idx="565">
                  <c:v>8.489999999999943</c:v>
                </c:pt>
                <c:pt idx="566">
                  <c:v>8.504999999999944</c:v>
                </c:pt>
                <c:pt idx="567">
                  <c:v>8.519999999999945</c:v>
                </c:pt>
                <c:pt idx="568">
                  <c:v>8.534999999999945</c:v>
                </c:pt>
                <c:pt idx="569">
                  <c:v>8.549999999999946</c:v>
                </c:pt>
                <c:pt idx="570">
                  <c:v>8.564999999999946</c:v>
                </c:pt>
                <c:pt idx="571">
                  <c:v>8.579999999999947</c:v>
                </c:pt>
                <c:pt idx="572">
                  <c:v>8.594999999999947</c:v>
                </c:pt>
                <c:pt idx="573">
                  <c:v>8.609999999999948</c:v>
                </c:pt>
                <c:pt idx="574">
                  <c:v>8.624999999999948</c:v>
                </c:pt>
                <c:pt idx="575">
                  <c:v>8.639999999999949</c:v>
                </c:pt>
                <c:pt idx="576">
                  <c:v>8.65499999999995</c:v>
                </c:pt>
                <c:pt idx="577">
                  <c:v>8.66999999999995</c:v>
                </c:pt>
                <c:pt idx="578">
                  <c:v>8.68499999999995</c:v>
                </c:pt>
                <c:pt idx="579">
                  <c:v>8.699999999999951</c:v>
                </c:pt>
                <c:pt idx="580">
                  <c:v>8.714999999999952</c:v>
                </c:pt>
                <c:pt idx="581">
                  <c:v>8.729999999999952</c:v>
                </c:pt>
                <c:pt idx="582">
                  <c:v>8.744999999999953</c:v>
                </c:pt>
                <c:pt idx="583">
                  <c:v>8.759999999999954</c:v>
                </c:pt>
                <c:pt idx="584">
                  <c:v>8.774999999999954</c:v>
                </c:pt>
                <c:pt idx="585">
                  <c:v>8.789999999999955</c:v>
                </c:pt>
                <c:pt idx="586">
                  <c:v>8.804999999999955</c:v>
                </c:pt>
                <c:pt idx="587">
                  <c:v>8.819999999999956</c:v>
                </c:pt>
                <c:pt idx="588">
                  <c:v>8.834999999999956</c:v>
                </c:pt>
                <c:pt idx="589">
                  <c:v>8.849999999999957</c:v>
                </c:pt>
                <c:pt idx="590">
                  <c:v>8.864999999999958</c:v>
                </c:pt>
                <c:pt idx="591">
                  <c:v>8.879999999999958</c:v>
                </c:pt>
                <c:pt idx="592">
                  <c:v>8.894999999999959</c:v>
                </c:pt>
                <c:pt idx="593">
                  <c:v>8.90999999999996</c:v>
                </c:pt>
                <c:pt idx="594">
                  <c:v>8.92499999999996</c:v>
                </c:pt>
                <c:pt idx="595">
                  <c:v>8.93999999999996</c:v>
                </c:pt>
                <c:pt idx="596">
                  <c:v>8.954999999999961</c:v>
                </c:pt>
                <c:pt idx="597">
                  <c:v>8.969999999999962</c:v>
                </c:pt>
                <c:pt idx="598">
                  <c:v>8.984999999999962</c:v>
                </c:pt>
                <c:pt idx="599">
                  <c:v>8.999999999999963</c:v>
                </c:pt>
                <c:pt idx="600">
                  <c:v>9.014999999999963</c:v>
                </c:pt>
                <c:pt idx="601">
                  <c:v>9.029999999999964</c:v>
                </c:pt>
                <c:pt idx="602">
                  <c:v>9.044999999999964</c:v>
                </c:pt>
                <c:pt idx="603">
                  <c:v>9.059999999999965</c:v>
                </c:pt>
                <c:pt idx="604">
                  <c:v>9.074999999999966</c:v>
                </c:pt>
                <c:pt idx="605">
                  <c:v>9.089999999999966</c:v>
                </c:pt>
                <c:pt idx="606">
                  <c:v>9.104999999999967</c:v>
                </c:pt>
                <c:pt idx="607">
                  <c:v>9.119999999999967</c:v>
                </c:pt>
                <c:pt idx="608">
                  <c:v>9.134999999999968</c:v>
                </c:pt>
              </c:numCache>
            </c:numRef>
          </c:xVal>
          <c:yVal>
            <c:numRef>
              <c:f>Table!$H$320:$H$928</c:f>
              <c:numCache>
                <c:ptCount val="609"/>
                <c:pt idx="0">
                  <c:v>0.996</c:v>
                </c:pt>
                <c:pt idx="1">
                  <c:v>0.996</c:v>
                </c:pt>
                <c:pt idx="2">
                  <c:v>0.996</c:v>
                </c:pt>
                <c:pt idx="3">
                  <c:v>0.996</c:v>
                </c:pt>
                <c:pt idx="4">
                  <c:v>0.996</c:v>
                </c:pt>
                <c:pt idx="5">
                  <c:v>0.996</c:v>
                </c:pt>
                <c:pt idx="6">
                  <c:v>0.996</c:v>
                </c:pt>
                <c:pt idx="7">
                  <c:v>0.996</c:v>
                </c:pt>
                <c:pt idx="8">
                  <c:v>0.996</c:v>
                </c:pt>
                <c:pt idx="9">
                  <c:v>0.996</c:v>
                </c:pt>
                <c:pt idx="10">
                  <c:v>0.996</c:v>
                </c:pt>
                <c:pt idx="11">
                  <c:v>0.996</c:v>
                </c:pt>
                <c:pt idx="12">
                  <c:v>0.996</c:v>
                </c:pt>
                <c:pt idx="13">
                  <c:v>0.996</c:v>
                </c:pt>
                <c:pt idx="14">
                  <c:v>0.996</c:v>
                </c:pt>
                <c:pt idx="15">
                  <c:v>0.996</c:v>
                </c:pt>
                <c:pt idx="16">
                  <c:v>0.996</c:v>
                </c:pt>
                <c:pt idx="17">
                  <c:v>0.996</c:v>
                </c:pt>
                <c:pt idx="18">
                  <c:v>0.996</c:v>
                </c:pt>
                <c:pt idx="19">
                  <c:v>0.996</c:v>
                </c:pt>
                <c:pt idx="20">
                  <c:v>0.996</c:v>
                </c:pt>
                <c:pt idx="21">
                  <c:v>0.996</c:v>
                </c:pt>
                <c:pt idx="22">
                  <c:v>0.996</c:v>
                </c:pt>
                <c:pt idx="23">
                  <c:v>0.996</c:v>
                </c:pt>
                <c:pt idx="24">
                  <c:v>0.996</c:v>
                </c:pt>
                <c:pt idx="25">
                  <c:v>0.996</c:v>
                </c:pt>
                <c:pt idx="26">
                  <c:v>0.996</c:v>
                </c:pt>
                <c:pt idx="27">
                  <c:v>0.996</c:v>
                </c:pt>
                <c:pt idx="28">
                  <c:v>0.996</c:v>
                </c:pt>
                <c:pt idx="29">
                  <c:v>0.996</c:v>
                </c:pt>
                <c:pt idx="30">
                  <c:v>0.996</c:v>
                </c:pt>
                <c:pt idx="31">
                  <c:v>0.996</c:v>
                </c:pt>
                <c:pt idx="32">
                  <c:v>0.996</c:v>
                </c:pt>
                <c:pt idx="33">
                  <c:v>0.996</c:v>
                </c:pt>
                <c:pt idx="34">
                  <c:v>0.996</c:v>
                </c:pt>
                <c:pt idx="35">
                  <c:v>0.996</c:v>
                </c:pt>
                <c:pt idx="36">
                  <c:v>0.996</c:v>
                </c:pt>
                <c:pt idx="37">
                  <c:v>0.996</c:v>
                </c:pt>
                <c:pt idx="38">
                  <c:v>0.996</c:v>
                </c:pt>
                <c:pt idx="39">
                  <c:v>0.996</c:v>
                </c:pt>
                <c:pt idx="40">
                  <c:v>0.996</c:v>
                </c:pt>
                <c:pt idx="41">
                  <c:v>0.996</c:v>
                </c:pt>
                <c:pt idx="42">
                  <c:v>0.996</c:v>
                </c:pt>
                <c:pt idx="43">
                  <c:v>0.996</c:v>
                </c:pt>
                <c:pt idx="44">
                  <c:v>0.996</c:v>
                </c:pt>
                <c:pt idx="45">
                  <c:v>0.996</c:v>
                </c:pt>
                <c:pt idx="46">
                  <c:v>0.996</c:v>
                </c:pt>
                <c:pt idx="47">
                  <c:v>0.996</c:v>
                </c:pt>
                <c:pt idx="48">
                  <c:v>0.996</c:v>
                </c:pt>
                <c:pt idx="49">
                  <c:v>0.996</c:v>
                </c:pt>
                <c:pt idx="50">
                  <c:v>0.996</c:v>
                </c:pt>
                <c:pt idx="51">
                  <c:v>0.996</c:v>
                </c:pt>
                <c:pt idx="52">
                  <c:v>0.996</c:v>
                </c:pt>
                <c:pt idx="53">
                  <c:v>0.996</c:v>
                </c:pt>
                <c:pt idx="54">
                  <c:v>0.996</c:v>
                </c:pt>
                <c:pt idx="55">
                  <c:v>0.996</c:v>
                </c:pt>
                <c:pt idx="56">
                  <c:v>0.996</c:v>
                </c:pt>
                <c:pt idx="57">
                  <c:v>0.996</c:v>
                </c:pt>
                <c:pt idx="58">
                  <c:v>0.996</c:v>
                </c:pt>
                <c:pt idx="59">
                  <c:v>0.996</c:v>
                </c:pt>
                <c:pt idx="60">
                  <c:v>0.996</c:v>
                </c:pt>
                <c:pt idx="61">
                  <c:v>0.996</c:v>
                </c:pt>
                <c:pt idx="62">
                  <c:v>0.996</c:v>
                </c:pt>
                <c:pt idx="63">
                  <c:v>0.996</c:v>
                </c:pt>
                <c:pt idx="64">
                  <c:v>0.996</c:v>
                </c:pt>
                <c:pt idx="65">
                  <c:v>0.996</c:v>
                </c:pt>
                <c:pt idx="66">
                  <c:v>0.996</c:v>
                </c:pt>
                <c:pt idx="67">
                  <c:v>0.996</c:v>
                </c:pt>
                <c:pt idx="68">
                  <c:v>0.996</c:v>
                </c:pt>
                <c:pt idx="69">
                  <c:v>0.996</c:v>
                </c:pt>
                <c:pt idx="70">
                  <c:v>0.996</c:v>
                </c:pt>
                <c:pt idx="71">
                  <c:v>0.996</c:v>
                </c:pt>
                <c:pt idx="72">
                  <c:v>0.996</c:v>
                </c:pt>
                <c:pt idx="73">
                  <c:v>0.996</c:v>
                </c:pt>
                <c:pt idx="74">
                  <c:v>0.996</c:v>
                </c:pt>
                <c:pt idx="75">
                  <c:v>0.996</c:v>
                </c:pt>
                <c:pt idx="76">
                  <c:v>0.996</c:v>
                </c:pt>
                <c:pt idx="77">
                  <c:v>0.996</c:v>
                </c:pt>
                <c:pt idx="78">
                  <c:v>0.996</c:v>
                </c:pt>
                <c:pt idx="79">
                  <c:v>0.996</c:v>
                </c:pt>
                <c:pt idx="80">
                  <c:v>0.996</c:v>
                </c:pt>
                <c:pt idx="81">
                  <c:v>0.996</c:v>
                </c:pt>
                <c:pt idx="82">
                  <c:v>0.996</c:v>
                </c:pt>
                <c:pt idx="83">
                  <c:v>0.996</c:v>
                </c:pt>
                <c:pt idx="84">
                  <c:v>0.996</c:v>
                </c:pt>
                <c:pt idx="85">
                  <c:v>0.996</c:v>
                </c:pt>
                <c:pt idx="86">
                  <c:v>0.996</c:v>
                </c:pt>
                <c:pt idx="87">
                  <c:v>0.996</c:v>
                </c:pt>
                <c:pt idx="88">
                  <c:v>0.996</c:v>
                </c:pt>
                <c:pt idx="89">
                  <c:v>0.996</c:v>
                </c:pt>
                <c:pt idx="90">
                  <c:v>0.996</c:v>
                </c:pt>
                <c:pt idx="91">
                  <c:v>0.996</c:v>
                </c:pt>
                <c:pt idx="92">
                  <c:v>0.996</c:v>
                </c:pt>
                <c:pt idx="93">
                  <c:v>0.996</c:v>
                </c:pt>
                <c:pt idx="94">
                  <c:v>0.996</c:v>
                </c:pt>
                <c:pt idx="95">
                  <c:v>0.996</c:v>
                </c:pt>
                <c:pt idx="96">
                  <c:v>0.996</c:v>
                </c:pt>
                <c:pt idx="97">
                  <c:v>0.996</c:v>
                </c:pt>
                <c:pt idx="98">
                  <c:v>0.996</c:v>
                </c:pt>
                <c:pt idx="99">
                  <c:v>0.996</c:v>
                </c:pt>
                <c:pt idx="100">
                  <c:v>0.996</c:v>
                </c:pt>
                <c:pt idx="101">
                  <c:v>0.996</c:v>
                </c:pt>
                <c:pt idx="102">
                  <c:v>0.996</c:v>
                </c:pt>
                <c:pt idx="103">
                  <c:v>0.996</c:v>
                </c:pt>
                <c:pt idx="104">
                  <c:v>0.996</c:v>
                </c:pt>
                <c:pt idx="105">
                  <c:v>0.996</c:v>
                </c:pt>
                <c:pt idx="106">
                  <c:v>0.996</c:v>
                </c:pt>
                <c:pt idx="107">
                  <c:v>0.996</c:v>
                </c:pt>
                <c:pt idx="108">
                  <c:v>0.996</c:v>
                </c:pt>
                <c:pt idx="109">
                  <c:v>0.996</c:v>
                </c:pt>
                <c:pt idx="110">
                  <c:v>0.996</c:v>
                </c:pt>
                <c:pt idx="111">
                  <c:v>0.996</c:v>
                </c:pt>
                <c:pt idx="112">
                  <c:v>0.996</c:v>
                </c:pt>
                <c:pt idx="113">
                  <c:v>0.996</c:v>
                </c:pt>
                <c:pt idx="114">
                  <c:v>0.996</c:v>
                </c:pt>
                <c:pt idx="115">
                  <c:v>0.996</c:v>
                </c:pt>
                <c:pt idx="116">
                  <c:v>0.996</c:v>
                </c:pt>
                <c:pt idx="117">
                  <c:v>0.996</c:v>
                </c:pt>
                <c:pt idx="118">
                  <c:v>0.996</c:v>
                </c:pt>
                <c:pt idx="119">
                  <c:v>0.996</c:v>
                </c:pt>
                <c:pt idx="120">
                  <c:v>0.996</c:v>
                </c:pt>
                <c:pt idx="121">
                  <c:v>0.996</c:v>
                </c:pt>
                <c:pt idx="122">
                  <c:v>0.996</c:v>
                </c:pt>
                <c:pt idx="123">
                  <c:v>0.996</c:v>
                </c:pt>
                <c:pt idx="124">
                  <c:v>0.996</c:v>
                </c:pt>
                <c:pt idx="125">
                  <c:v>0.996</c:v>
                </c:pt>
                <c:pt idx="126">
                  <c:v>0.996</c:v>
                </c:pt>
                <c:pt idx="127">
                  <c:v>0.996</c:v>
                </c:pt>
                <c:pt idx="128">
                  <c:v>0.996</c:v>
                </c:pt>
                <c:pt idx="129">
                  <c:v>0.996</c:v>
                </c:pt>
                <c:pt idx="130">
                  <c:v>0.996</c:v>
                </c:pt>
                <c:pt idx="131">
                  <c:v>0.996</c:v>
                </c:pt>
                <c:pt idx="132">
                  <c:v>0.996</c:v>
                </c:pt>
                <c:pt idx="133">
                  <c:v>0.996</c:v>
                </c:pt>
                <c:pt idx="134">
                  <c:v>0.996</c:v>
                </c:pt>
                <c:pt idx="135">
                  <c:v>0.996</c:v>
                </c:pt>
                <c:pt idx="136">
                  <c:v>0.996</c:v>
                </c:pt>
                <c:pt idx="137">
                  <c:v>0.996</c:v>
                </c:pt>
                <c:pt idx="138">
                  <c:v>0.996</c:v>
                </c:pt>
                <c:pt idx="139">
                  <c:v>0.996</c:v>
                </c:pt>
                <c:pt idx="140">
                  <c:v>0.996</c:v>
                </c:pt>
                <c:pt idx="141">
                  <c:v>0.996</c:v>
                </c:pt>
                <c:pt idx="142">
                  <c:v>0.996</c:v>
                </c:pt>
                <c:pt idx="143">
                  <c:v>0.996</c:v>
                </c:pt>
                <c:pt idx="144">
                  <c:v>0.996</c:v>
                </c:pt>
                <c:pt idx="145">
                  <c:v>0.996</c:v>
                </c:pt>
                <c:pt idx="146">
                  <c:v>0.996</c:v>
                </c:pt>
                <c:pt idx="147">
                  <c:v>0.996</c:v>
                </c:pt>
                <c:pt idx="148">
                  <c:v>0.996</c:v>
                </c:pt>
                <c:pt idx="149">
                  <c:v>0.996</c:v>
                </c:pt>
                <c:pt idx="150">
                  <c:v>0.996</c:v>
                </c:pt>
                <c:pt idx="151">
                  <c:v>0.996</c:v>
                </c:pt>
                <c:pt idx="152">
                  <c:v>0.996</c:v>
                </c:pt>
                <c:pt idx="153">
                  <c:v>0.996</c:v>
                </c:pt>
                <c:pt idx="154">
                  <c:v>0.996</c:v>
                </c:pt>
                <c:pt idx="155">
                  <c:v>0.996</c:v>
                </c:pt>
                <c:pt idx="156">
                  <c:v>0.996</c:v>
                </c:pt>
                <c:pt idx="157">
                  <c:v>0.996</c:v>
                </c:pt>
                <c:pt idx="158">
                  <c:v>0.996</c:v>
                </c:pt>
                <c:pt idx="159">
                  <c:v>0.996</c:v>
                </c:pt>
                <c:pt idx="160">
                  <c:v>0.996</c:v>
                </c:pt>
                <c:pt idx="161">
                  <c:v>0.996</c:v>
                </c:pt>
                <c:pt idx="162">
                  <c:v>0.996</c:v>
                </c:pt>
                <c:pt idx="163">
                  <c:v>0.996</c:v>
                </c:pt>
                <c:pt idx="164">
                  <c:v>0.996</c:v>
                </c:pt>
                <c:pt idx="165">
                  <c:v>0.996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Table!$M$12</c:f>
              <c:strCache>
                <c:ptCount val="1"/>
                <c:pt idx="0">
                  <c:v>Tangent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Table!$C$14:$C$927</c:f>
              <c:numCache>
                <c:ptCount val="914"/>
                <c:pt idx="0">
                  <c:v>-4.574999999999998</c:v>
                </c:pt>
                <c:pt idx="1">
                  <c:v>-4.559999999999999</c:v>
                </c:pt>
                <c:pt idx="2">
                  <c:v>-4.544999999999999</c:v>
                </c:pt>
                <c:pt idx="3">
                  <c:v>-4.529999999999999</c:v>
                </c:pt>
                <c:pt idx="4">
                  <c:v>-4.515</c:v>
                </c:pt>
                <c:pt idx="5">
                  <c:v>-4.5</c:v>
                </c:pt>
                <c:pt idx="6">
                  <c:v>-4.485</c:v>
                </c:pt>
                <c:pt idx="7">
                  <c:v>-4.470000000000001</c:v>
                </c:pt>
                <c:pt idx="8">
                  <c:v>-4.455000000000001</c:v>
                </c:pt>
                <c:pt idx="9">
                  <c:v>-4.440000000000001</c:v>
                </c:pt>
                <c:pt idx="10">
                  <c:v>-4.425000000000002</c:v>
                </c:pt>
                <c:pt idx="11">
                  <c:v>-4.410000000000002</c:v>
                </c:pt>
                <c:pt idx="12">
                  <c:v>-4.395000000000002</c:v>
                </c:pt>
                <c:pt idx="13">
                  <c:v>-4.380000000000003</c:v>
                </c:pt>
                <c:pt idx="14">
                  <c:v>-4.365000000000003</c:v>
                </c:pt>
                <c:pt idx="15">
                  <c:v>-4.350000000000003</c:v>
                </c:pt>
                <c:pt idx="16">
                  <c:v>-4.3350000000000035</c:v>
                </c:pt>
                <c:pt idx="17">
                  <c:v>-4.320000000000004</c:v>
                </c:pt>
                <c:pt idx="18">
                  <c:v>-4.305000000000004</c:v>
                </c:pt>
                <c:pt idx="19">
                  <c:v>-4.2900000000000045</c:v>
                </c:pt>
                <c:pt idx="20">
                  <c:v>-4.275000000000005</c:v>
                </c:pt>
                <c:pt idx="21">
                  <c:v>-4.260000000000005</c:v>
                </c:pt>
                <c:pt idx="22">
                  <c:v>-4.245000000000005</c:v>
                </c:pt>
                <c:pt idx="23">
                  <c:v>-4.230000000000006</c:v>
                </c:pt>
                <c:pt idx="24">
                  <c:v>-4.215000000000006</c:v>
                </c:pt>
                <c:pt idx="25">
                  <c:v>-4.200000000000006</c:v>
                </c:pt>
                <c:pt idx="26">
                  <c:v>-4.185000000000007</c:v>
                </c:pt>
                <c:pt idx="27">
                  <c:v>-4.170000000000007</c:v>
                </c:pt>
                <c:pt idx="28">
                  <c:v>-4.155000000000007</c:v>
                </c:pt>
                <c:pt idx="29">
                  <c:v>-4.140000000000008</c:v>
                </c:pt>
                <c:pt idx="30">
                  <c:v>-4.125000000000008</c:v>
                </c:pt>
                <c:pt idx="31">
                  <c:v>-4.110000000000008</c:v>
                </c:pt>
                <c:pt idx="32">
                  <c:v>-4.095000000000009</c:v>
                </c:pt>
                <c:pt idx="33">
                  <c:v>-4.080000000000009</c:v>
                </c:pt>
                <c:pt idx="34">
                  <c:v>-4.065000000000009</c:v>
                </c:pt>
                <c:pt idx="35">
                  <c:v>-4.05000000000001</c:v>
                </c:pt>
                <c:pt idx="36">
                  <c:v>-4.03500000000001</c:v>
                </c:pt>
                <c:pt idx="37">
                  <c:v>-4.02000000000001</c:v>
                </c:pt>
                <c:pt idx="38">
                  <c:v>-4.0050000000000106</c:v>
                </c:pt>
                <c:pt idx="39">
                  <c:v>-3.990000000000011</c:v>
                </c:pt>
                <c:pt idx="40">
                  <c:v>-3.9750000000000107</c:v>
                </c:pt>
                <c:pt idx="41">
                  <c:v>-3.9600000000000106</c:v>
                </c:pt>
                <c:pt idx="42">
                  <c:v>-3.9450000000000105</c:v>
                </c:pt>
                <c:pt idx="43">
                  <c:v>-3.9300000000000104</c:v>
                </c:pt>
                <c:pt idx="44">
                  <c:v>-3.9150000000000102</c:v>
                </c:pt>
                <c:pt idx="45">
                  <c:v>-3.90000000000001</c:v>
                </c:pt>
                <c:pt idx="46">
                  <c:v>-3.88500000000001</c:v>
                </c:pt>
                <c:pt idx="47">
                  <c:v>-3.87000000000001</c:v>
                </c:pt>
                <c:pt idx="48">
                  <c:v>-3.8550000000000098</c:v>
                </c:pt>
                <c:pt idx="49">
                  <c:v>-3.8400000000000096</c:v>
                </c:pt>
                <c:pt idx="50">
                  <c:v>-3.8250000000000095</c:v>
                </c:pt>
                <c:pt idx="51">
                  <c:v>-3.8100000000000094</c:v>
                </c:pt>
                <c:pt idx="52">
                  <c:v>-3.7950000000000093</c:v>
                </c:pt>
                <c:pt idx="53">
                  <c:v>-3.780000000000009</c:v>
                </c:pt>
                <c:pt idx="54">
                  <c:v>-3.765000000000009</c:v>
                </c:pt>
                <c:pt idx="55">
                  <c:v>-3.750000000000009</c:v>
                </c:pt>
                <c:pt idx="56">
                  <c:v>-3.7350000000000088</c:v>
                </c:pt>
                <c:pt idx="57">
                  <c:v>-3.7200000000000086</c:v>
                </c:pt>
                <c:pt idx="58">
                  <c:v>-3.7050000000000085</c:v>
                </c:pt>
                <c:pt idx="59">
                  <c:v>-3.6900000000000084</c:v>
                </c:pt>
                <c:pt idx="60">
                  <c:v>-3.6750000000000083</c:v>
                </c:pt>
                <c:pt idx="61">
                  <c:v>-3.660000000000008</c:v>
                </c:pt>
                <c:pt idx="62">
                  <c:v>-3.645000000000008</c:v>
                </c:pt>
                <c:pt idx="63">
                  <c:v>-3.630000000000008</c:v>
                </c:pt>
                <c:pt idx="64">
                  <c:v>-3.6150000000000078</c:v>
                </c:pt>
                <c:pt idx="65">
                  <c:v>-3.6000000000000076</c:v>
                </c:pt>
                <c:pt idx="66">
                  <c:v>-3.5850000000000075</c:v>
                </c:pt>
                <c:pt idx="67">
                  <c:v>-3.5700000000000074</c:v>
                </c:pt>
                <c:pt idx="68">
                  <c:v>-3.5550000000000073</c:v>
                </c:pt>
                <c:pt idx="69">
                  <c:v>-3.540000000000007</c:v>
                </c:pt>
                <c:pt idx="70">
                  <c:v>-3.525000000000007</c:v>
                </c:pt>
                <c:pt idx="71">
                  <c:v>-3.510000000000007</c:v>
                </c:pt>
                <c:pt idx="72">
                  <c:v>-3.4950000000000068</c:v>
                </c:pt>
                <c:pt idx="73">
                  <c:v>-3.4800000000000066</c:v>
                </c:pt>
                <c:pt idx="74">
                  <c:v>-3.4650000000000065</c:v>
                </c:pt>
                <c:pt idx="75">
                  <c:v>-3.4500000000000064</c:v>
                </c:pt>
                <c:pt idx="76">
                  <c:v>-3.4350000000000063</c:v>
                </c:pt>
                <c:pt idx="77">
                  <c:v>-3.420000000000006</c:v>
                </c:pt>
                <c:pt idx="78">
                  <c:v>-3.405000000000006</c:v>
                </c:pt>
                <c:pt idx="79">
                  <c:v>-3.390000000000006</c:v>
                </c:pt>
                <c:pt idx="80">
                  <c:v>-3.3750000000000058</c:v>
                </c:pt>
                <c:pt idx="81">
                  <c:v>-3.3600000000000056</c:v>
                </c:pt>
                <c:pt idx="82">
                  <c:v>-3.3450000000000055</c:v>
                </c:pt>
                <c:pt idx="83">
                  <c:v>-3.3300000000000054</c:v>
                </c:pt>
                <c:pt idx="84">
                  <c:v>-3.3150000000000053</c:v>
                </c:pt>
                <c:pt idx="85">
                  <c:v>-3.300000000000005</c:v>
                </c:pt>
                <c:pt idx="86">
                  <c:v>-3.285000000000005</c:v>
                </c:pt>
                <c:pt idx="87">
                  <c:v>-3.270000000000005</c:v>
                </c:pt>
                <c:pt idx="88">
                  <c:v>-3.255000000000005</c:v>
                </c:pt>
                <c:pt idx="89">
                  <c:v>-3.2400000000000047</c:v>
                </c:pt>
                <c:pt idx="90">
                  <c:v>-3.2250000000000045</c:v>
                </c:pt>
                <c:pt idx="91">
                  <c:v>-3.2100000000000044</c:v>
                </c:pt>
                <c:pt idx="92">
                  <c:v>-3.1950000000000043</c:v>
                </c:pt>
                <c:pt idx="93">
                  <c:v>-3.180000000000004</c:v>
                </c:pt>
                <c:pt idx="94">
                  <c:v>-3.165000000000004</c:v>
                </c:pt>
                <c:pt idx="95">
                  <c:v>-3.150000000000004</c:v>
                </c:pt>
                <c:pt idx="96">
                  <c:v>-3.135000000000004</c:v>
                </c:pt>
                <c:pt idx="97">
                  <c:v>-3.1200000000000037</c:v>
                </c:pt>
                <c:pt idx="98">
                  <c:v>-3.1050000000000035</c:v>
                </c:pt>
                <c:pt idx="99">
                  <c:v>-3.0900000000000034</c:v>
                </c:pt>
                <c:pt idx="100">
                  <c:v>-3.0750000000000033</c:v>
                </c:pt>
                <c:pt idx="101">
                  <c:v>-3.060000000000003</c:v>
                </c:pt>
                <c:pt idx="102">
                  <c:v>-3.045000000000003</c:v>
                </c:pt>
                <c:pt idx="103">
                  <c:v>-3.030000000000003</c:v>
                </c:pt>
                <c:pt idx="104">
                  <c:v>-3.015000000000003</c:v>
                </c:pt>
                <c:pt idx="105">
                  <c:v>-3.0000000000000027</c:v>
                </c:pt>
                <c:pt idx="106">
                  <c:v>-2.9850000000000025</c:v>
                </c:pt>
                <c:pt idx="107">
                  <c:v>-2.9700000000000024</c:v>
                </c:pt>
                <c:pt idx="108">
                  <c:v>-2.9550000000000023</c:v>
                </c:pt>
                <c:pt idx="109">
                  <c:v>-2.940000000000002</c:v>
                </c:pt>
                <c:pt idx="110">
                  <c:v>-2.925000000000002</c:v>
                </c:pt>
                <c:pt idx="111">
                  <c:v>-2.910000000000002</c:v>
                </c:pt>
                <c:pt idx="112">
                  <c:v>-2.895000000000002</c:v>
                </c:pt>
                <c:pt idx="113">
                  <c:v>-2.8800000000000017</c:v>
                </c:pt>
                <c:pt idx="114">
                  <c:v>-2.8650000000000015</c:v>
                </c:pt>
                <c:pt idx="115">
                  <c:v>-2.8500000000000014</c:v>
                </c:pt>
                <c:pt idx="116">
                  <c:v>-2.8350000000000013</c:v>
                </c:pt>
                <c:pt idx="117">
                  <c:v>-2.820000000000001</c:v>
                </c:pt>
                <c:pt idx="118">
                  <c:v>-2.805000000000001</c:v>
                </c:pt>
                <c:pt idx="119">
                  <c:v>-2.790000000000001</c:v>
                </c:pt>
                <c:pt idx="120">
                  <c:v>-2.775000000000001</c:v>
                </c:pt>
                <c:pt idx="121">
                  <c:v>-2.7600000000000007</c:v>
                </c:pt>
                <c:pt idx="122">
                  <c:v>-2.7450000000000006</c:v>
                </c:pt>
                <c:pt idx="123">
                  <c:v>-2.7300000000000004</c:v>
                </c:pt>
                <c:pt idx="124">
                  <c:v>-2.7150000000000003</c:v>
                </c:pt>
                <c:pt idx="125">
                  <c:v>-2.7</c:v>
                </c:pt>
                <c:pt idx="126">
                  <c:v>-2.685</c:v>
                </c:pt>
                <c:pt idx="127">
                  <c:v>-2.67</c:v>
                </c:pt>
                <c:pt idx="128">
                  <c:v>-2.655</c:v>
                </c:pt>
                <c:pt idx="129">
                  <c:v>-2.6399999999999997</c:v>
                </c:pt>
                <c:pt idx="130">
                  <c:v>-2.6249999999999996</c:v>
                </c:pt>
                <c:pt idx="131">
                  <c:v>-2.6099999999999994</c:v>
                </c:pt>
                <c:pt idx="132">
                  <c:v>-2.5949999999999993</c:v>
                </c:pt>
                <c:pt idx="133">
                  <c:v>-2.579999999999999</c:v>
                </c:pt>
                <c:pt idx="134">
                  <c:v>-2.564999999999999</c:v>
                </c:pt>
                <c:pt idx="135">
                  <c:v>-2.549999999999999</c:v>
                </c:pt>
                <c:pt idx="136">
                  <c:v>-2.534999999999999</c:v>
                </c:pt>
                <c:pt idx="137">
                  <c:v>-2.5199999999999987</c:v>
                </c:pt>
                <c:pt idx="138">
                  <c:v>-2.5049999999999986</c:v>
                </c:pt>
                <c:pt idx="139">
                  <c:v>-2.4899999999999984</c:v>
                </c:pt>
                <c:pt idx="140">
                  <c:v>-2.4749999999999983</c:v>
                </c:pt>
                <c:pt idx="141">
                  <c:v>-2.459999999999998</c:v>
                </c:pt>
                <c:pt idx="142">
                  <c:v>-2.444999999999998</c:v>
                </c:pt>
                <c:pt idx="143">
                  <c:v>-2.429999999999998</c:v>
                </c:pt>
                <c:pt idx="144">
                  <c:v>-2.414999999999998</c:v>
                </c:pt>
                <c:pt idx="145">
                  <c:v>-2.3999999999999977</c:v>
                </c:pt>
                <c:pt idx="146">
                  <c:v>-2.3849999999999976</c:v>
                </c:pt>
                <c:pt idx="147">
                  <c:v>-2.3699999999999974</c:v>
                </c:pt>
                <c:pt idx="148">
                  <c:v>-2.3549999999999973</c:v>
                </c:pt>
                <c:pt idx="149">
                  <c:v>-2.339999999999997</c:v>
                </c:pt>
                <c:pt idx="150">
                  <c:v>-2.324999999999997</c:v>
                </c:pt>
                <c:pt idx="151">
                  <c:v>-2.309999999999997</c:v>
                </c:pt>
                <c:pt idx="152">
                  <c:v>-2.294999999999997</c:v>
                </c:pt>
                <c:pt idx="153">
                  <c:v>-2.2799999999999967</c:v>
                </c:pt>
                <c:pt idx="154">
                  <c:v>-2.2649999999999966</c:v>
                </c:pt>
                <c:pt idx="155">
                  <c:v>-2.2499999999999964</c:v>
                </c:pt>
                <c:pt idx="156">
                  <c:v>-2.2349999999999963</c:v>
                </c:pt>
                <c:pt idx="157">
                  <c:v>-2.219999999999996</c:v>
                </c:pt>
                <c:pt idx="158">
                  <c:v>-2.204999999999996</c:v>
                </c:pt>
                <c:pt idx="159">
                  <c:v>-2.189999999999996</c:v>
                </c:pt>
                <c:pt idx="160">
                  <c:v>-2.174999999999996</c:v>
                </c:pt>
                <c:pt idx="161">
                  <c:v>-2.1599999999999957</c:v>
                </c:pt>
                <c:pt idx="162">
                  <c:v>-2.1449999999999956</c:v>
                </c:pt>
                <c:pt idx="163">
                  <c:v>-2.1299999999999955</c:v>
                </c:pt>
                <c:pt idx="164">
                  <c:v>-2.1149999999999953</c:v>
                </c:pt>
                <c:pt idx="165">
                  <c:v>-2.099999999999995</c:v>
                </c:pt>
                <c:pt idx="166">
                  <c:v>-2.084999999999995</c:v>
                </c:pt>
                <c:pt idx="167">
                  <c:v>-2.069999999999995</c:v>
                </c:pt>
                <c:pt idx="168">
                  <c:v>-2.054999999999995</c:v>
                </c:pt>
                <c:pt idx="169">
                  <c:v>-2.0399999999999947</c:v>
                </c:pt>
                <c:pt idx="170">
                  <c:v>-2.0249999999999946</c:v>
                </c:pt>
                <c:pt idx="171">
                  <c:v>-2.0099999999999945</c:v>
                </c:pt>
                <c:pt idx="172">
                  <c:v>-1.9949999999999943</c:v>
                </c:pt>
                <c:pt idx="173">
                  <c:v>-1.9799999999999944</c:v>
                </c:pt>
                <c:pt idx="174">
                  <c:v>-1.9649999999999945</c:v>
                </c:pt>
                <c:pt idx="175">
                  <c:v>-1.9499999999999946</c:v>
                </c:pt>
                <c:pt idx="176">
                  <c:v>-1.9349999999999947</c:v>
                </c:pt>
                <c:pt idx="177">
                  <c:v>-1.9199999999999948</c:v>
                </c:pt>
                <c:pt idx="178">
                  <c:v>-1.904999999999995</c:v>
                </c:pt>
                <c:pt idx="179">
                  <c:v>-1.889999999999995</c:v>
                </c:pt>
                <c:pt idx="180">
                  <c:v>-1.8749999999999951</c:v>
                </c:pt>
                <c:pt idx="181">
                  <c:v>-1.8599999999999952</c:v>
                </c:pt>
                <c:pt idx="182">
                  <c:v>-1.8449999999999953</c:v>
                </c:pt>
                <c:pt idx="183">
                  <c:v>-1.8299999999999954</c:v>
                </c:pt>
                <c:pt idx="184">
                  <c:v>-1.8149999999999955</c:v>
                </c:pt>
                <c:pt idx="185">
                  <c:v>-1.7999999999999956</c:v>
                </c:pt>
                <c:pt idx="186">
                  <c:v>-1.7849999999999957</c:v>
                </c:pt>
                <c:pt idx="187">
                  <c:v>-1.7699999999999958</c:v>
                </c:pt>
                <c:pt idx="188">
                  <c:v>-1.754999999999996</c:v>
                </c:pt>
                <c:pt idx="189">
                  <c:v>-1.739999999999996</c:v>
                </c:pt>
                <c:pt idx="190">
                  <c:v>-1.724999999999996</c:v>
                </c:pt>
                <c:pt idx="191">
                  <c:v>-1.7099999999999962</c:v>
                </c:pt>
                <c:pt idx="192">
                  <c:v>-1.6949999999999963</c:v>
                </c:pt>
                <c:pt idx="193">
                  <c:v>-1.6799999999999964</c:v>
                </c:pt>
                <c:pt idx="194">
                  <c:v>-1.6649999999999965</c:v>
                </c:pt>
                <c:pt idx="195">
                  <c:v>-1.6499999999999966</c:v>
                </c:pt>
                <c:pt idx="196">
                  <c:v>-1.6349999999999967</c:v>
                </c:pt>
                <c:pt idx="197">
                  <c:v>-1.6199999999999968</c:v>
                </c:pt>
                <c:pt idx="198">
                  <c:v>-1.6049999999999969</c:v>
                </c:pt>
                <c:pt idx="199">
                  <c:v>-1.589999999999997</c:v>
                </c:pt>
                <c:pt idx="200">
                  <c:v>-1.574999999999997</c:v>
                </c:pt>
                <c:pt idx="201">
                  <c:v>-1.5599999999999972</c:v>
                </c:pt>
                <c:pt idx="202">
                  <c:v>-1.5449999999999973</c:v>
                </c:pt>
                <c:pt idx="203">
                  <c:v>-1.5299999999999974</c:v>
                </c:pt>
                <c:pt idx="204">
                  <c:v>-1.5149999999999975</c:v>
                </c:pt>
                <c:pt idx="205">
                  <c:v>-1.4999999999999976</c:v>
                </c:pt>
                <c:pt idx="206">
                  <c:v>-1.4849999999999977</c:v>
                </c:pt>
                <c:pt idx="207">
                  <c:v>-1.4699999999999978</c:v>
                </c:pt>
                <c:pt idx="208">
                  <c:v>-1.4549999999999979</c:v>
                </c:pt>
                <c:pt idx="209">
                  <c:v>-1.439999999999998</c:v>
                </c:pt>
                <c:pt idx="210">
                  <c:v>-1.424999999999998</c:v>
                </c:pt>
                <c:pt idx="211">
                  <c:v>-1.4099999999999981</c:v>
                </c:pt>
                <c:pt idx="212">
                  <c:v>-1.3949999999999982</c:v>
                </c:pt>
                <c:pt idx="213">
                  <c:v>-1.3799999999999983</c:v>
                </c:pt>
                <c:pt idx="214">
                  <c:v>-1.3649999999999984</c:v>
                </c:pt>
                <c:pt idx="215">
                  <c:v>-1.3499999999999985</c:v>
                </c:pt>
                <c:pt idx="216">
                  <c:v>-1.3349999999999986</c:v>
                </c:pt>
                <c:pt idx="217">
                  <c:v>-1.3199999999999987</c:v>
                </c:pt>
                <c:pt idx="218">
                  <c:v>-1.3049999999999988</c:v>
                </c:pt>
                <c:pt idx="219">
                  <c:v>-1.289999999999999</c:v>
                </c:pt>
                <c:pt idx="220">
                  <c:v>-1.274999999999999</c:v>
                </c:pt>
                <c:pt idx="221">
                  <c:v>-1.2599999999999991</c:v>
                </c:pt>
                <c:pt idx="222">
                  <c:v>-1.2449999999999992</c:v>
                </c:pt>
                <c:pt idx="223">
                  <c:v>-1.2299999999999993</c:v>
                </c:pt>
                <c:pt idx="224">
                  <c:v>-1.2149999999999994</c:v>
                </c:pt>
                <c:pt idx="225">
                  <c:v>-1.1999999999999995</c:v>
                </c:pt>
                <c:pt idx="226">
                  <c:v>-1.1849999999999996</c:v>
                </c:pt>
                <c:pt idx="227">
                  <c:v>-1.1699999999999997</c:v>
                </c:pt>
                <c:pt idx="228">
                  <c:v>-1.1549999999999998</c:v>
                </c:pt>
                <c:pt idx="229">
                  <c:v>-1.14</c:v>
                </c:pt>
                <c:pt idx="230">
                  <c:v>-1.125</c:v>
                </c:pt>
                <c:pt idx="231">
                  <c:v>-1.11</c:v>
                </c:pt>
                <c:pt idx="232">
                  <c:v>-1.0950000000000002</c:v>
                </c:pt>
                <c:pt idx="233">
                  <c:v>-1.0800000000000003</c:v>
                </c:pt>
                <c:pt idx="234">
                  <c:v>-1.0650000000000004</c:v>
                </c:pt>
                <c:pt idx="235">
                  <c:v>-1.0500000000000005</c:v>
                </c:pt>
                <c:pt idx="236">
                  <c:v>-1.0350000000000006</c:v>
                </c:pt>
                <c:pt idx="237">
                  <c:v>-1.0200000000000007</c:v>
                </c:pt>
                <c:pt idx="238">
                  <c:v>-1.0050000000000008</c:v>
                </c:pt>
                <c:pt idx="239">
                  <c:v>-0.9900000000000008</c:v>
                </c:pt>
                <c:pt idx="240">
                  <c:v>-0.9750000000000008</c:v>
                </c:pt>
                <c:pt idx="241">
                  <c:v>-0.9600000000000007</c:v>
                </c:pt>
                <c:pt idx="242">
                  <c:v>-0.9450000000000007</c:v>
                </c:pt>
                <c:pt idx="243">
                  <c:v>-0.9300000000000007</c:v>
                </c:pt>
                <c:pt idx="244">
                  <c:v>-0.9150000000000007</c:v>
                </c:pt>
                <c:pt idx="245">
                  <c:v>-0.9000000000000007</c:v>
                </c:pt>
                <c:pt idx="246">
                  <c:v>-0.8850000000000007</c:v>
                </c:pt>
                <c:pt idx="247">
                  <c:v>-0.8700000000000007</c:v>
                </c:pt>
                <c:pt idx="248">
                  <c:v>-0.8550000000000006</c:v>
                </c:pt>
                <c:pt idx="249">
                  <c:v>-0.8400000000000006</c:v>
                </c:pt>
                <c:pt idx="250">
                  <c:v>-0.8250000000000006</c:v>
                </c:pt>
                <c:pt idx="251">
                  <c:v>-0.8100000000000006</c:v>
                </c:pt>
                <c:pt idx="252">
                  <c:v>-0.7950000000000006</c:v>
                </c:pt>
                <c:pt idx="253">
                  <c:v>-0.7800000000000006</c:v>
                </c:pt>
                <c:pt idx="254">
                  <c:v>-0.7650000000000006</c:v>
                </c:pt>
                <c:pt idx="255">
                  <c:v>-0.7500000000000006</c:v>
                </c:pt>
                <c:pt idx="256">
                  <c:v>-0.7350000000000005</c:v>
                </c:pt>
                <c:pt idx="257">
                  <c:v>-0.7200000000000005</c:v>
                </c:pt>
                <c:pt idx="258">
                  <c:v>-0.7050000000000005</c:v>
                </c:pt>
                <c:pt idx="259">
                  <c:v>-0.6900000000000005</c:v>
                </c:pt>
                <c:pt idx="260">
                  <c:v>-0.6750000000000005</c:v>
                </c:pt>
                <c:pt idx="261">
                  <c:v>-0.6600000000000005</c:v>
                </c:pt>
                <c:pt idx="262">
                  <c:v>-0.6450000000000005</c:v>
                </c:pt>
                <c:pt idx="263">
                  <c:v>-0.6300000000000004</c:v>
                </c:pt>
                <c:pt idx="264">
                  <c:v>-0.6150000000000004</c:v>
                </c:pt>
                <c:pt idx="265">
                  <c:v>-0.6000000000000004</c:v>
                </c:pt>
                <c:pt idx="266">
                  <c:v>-0.5850000000000004</c:v>
                </c:pt>
                <c:pt idx="267">
                  <c:v>-0.5700000000000004</c:v>
                </c:pt>
                <c:pt idx="268">
                  <c:v>-0.5550000000000004</c:v>
                </c:pt>
                <c:pt idx="269">
                  <c:v>-0.5400000000000004</c:v>
                </c:pt>
                <c:pt idx="270">
                  <c:v>-0.5250000000000004</c:v>
                </c:pt>
                <c:pt idx="271">
                  <c:v>-0.5100000000000003</c:v>
                </c:pt>
                <c:pt idx="272">
                  <c:v>-0.49500000000000033</c:v>
                </c:pt>
                <c:pt idx="273">
                  <c:v>-0.4800000000000003</c:v>
                </c:pt>
                <c:pt idx="274">
                  <c:v>-0.4650000000000003</c:v>
                </c:pt>
                <c:pt idx="275">
                  <c:v>-0.4500000000000003</c:v>
                </c:pt>
                <c:pt idx="276">
                  <c:v>-0.4350000000000003</c:v>
                </c:pt>
                <c:pt idx="277">
                  <c:v>-0.42000000000000026</c:v>
                </c:pt>
                <c:pt idx="278">
                  <c:v>-0.40500000000000025</c:v>
                </c:pt>
                <c:pt idx="279">
                  <c:v>-0.39000000000000024</c:v>
                </c:pt>
                <c:pt idx="280">
                  <c:v>-0.3750000000000002</c:v>
                </c:pt>
                <c:pt idx="281">
                  <c:v>-0.3600000000000002</c:v>
                </c:pt>
                <c:pt idx="282">
                  <c:v>-0.3450000000000002</c:v>
                </c:pt>
                <c:pt idx="283">
                  <c:v>-0.3300000000000002</c:v>
                </c:pt>
                <c:pt idx="284">
                  <c:v>-0.31500000000000017</c:v>
                </c:pt>
                <c:pt idx="285">
                  <c:v>-0.30000000000000016</c:v>
                </c:pt>
                <c:pt idx="286">
                  <c:v>-0.28500000000000014</c:v>
                </c:pt>
                <c:pt idx="287">
                  <c:v>-0.27000000000000013</c:v>
                </c:pt>
                <c:pt idx="288">
                  <c:v>-0.2550000000000001</c:v>
                </c:pt>
                <c:pt idx="289">
                  <c:v>-0.2400000000000001</c:v>
                </c:pt>
                <c:pt idx="290">
                  <c:v>-0.2250000000000001</c:v>
                </c:pt>
                <c:pt idx="291">
                  <c:v>-0.21000000000000008</c:v>
                </c:pt>
                <c:pt idx="292">
                  <c:v>-0.19500000000000006</c:v>
                </c:pt>
                <c:pt idx="293">
                  <c:v>-0.18000000000000005</c:v>
                </c:pt>
                <c:pt idx="294">
                  <c:v>-0.16500000000000004</c:v>
                </c:pt>
                <c:pt idx="295">
                  <c:v>-0.15000000000000002</c:v>
                </c:pt>
                <c:pt idx="296">
                  <c:v>-0.135</c:v>
                </c:pt>
                <c:pt idx="297">
                  <c:v>-0.12</c:v>
                </c:pt>
                <c:pt idx="298">
                  <c:v>-0.105</c:v>
                </c:pt>
                <c:pt idx="299">
                  <c:v>-0.09</c:v>
                </c:pt>
                <c:pt idx="300">
                  <c:v>-0.075</c:v>
                </c:pt>
                <c:pt idx="301">
                  <c:v>-0.06</c:v>
                </c:pt>
                <c:pt idx="302">
                  <c:v>-0.045</c:v>
                </c:pt>
                <c:pt idx="303">
                  <c:v>-0.03</c:v>
                </c:pt>
                <c:pt idx="304">
                  <c:v>-0.015</c:v>
                </c:pt>
                <c:pt idx="305">
                  <c:v>0</c:v>
                </c:pt>
                <c:pt idx="306">
                  <c:v>0.015</c:v>
                </c:pt>
                <c:pt idx="307">
                  <c:v>0.03</c:v>
                </c:pt>
                <c:pt idx="308">
                  <c:v>0.045</c:v>
                </c:pt>
                <c:pt idx="309">
                  <c:v>0.06</c:v>
                </c:pt>
                <c:pt idx="310">
                  <c:v>0.075</c:v>
                </c:pt>
                <c:pt idx="311">
                  <c:v>0.09</c:v>
                </c:pt>
                <c:pt idx="312">
                  <c:v>0.105</c:v>
                </c:pt>
                <c:pt idx="313">
                  <c:v>0.12</c:v>
                </c:pt>
                <c:pt idx="314">
                  <c:v>0.135</c:v>
                </c:pt>
                <c:pt idx="315">
                  <c:v>0.15000000000000002</c:v>
                </c:pt>
                <c:pt idx="316">
                  <c:v>0.16500000000000004</c:v>
                </c:pt>
                <c:pt idx="317">
                  <c:v>0.18000000000000005</c:v>
                </c:pt>
                <c:pt idx="318">
                  <c:v>0.19500000000000006</c:v>
                </c:pt>
                <c:pt idx="319">
                  <c:v>0.21000000000000008</c:v>
                </c:pt>
                <c:pt idx="320">
                  <c:v>0.2250000000000001</c:v>
                </c:pt>
                <c:pt idx="321">
                  <c:v>0.2400000000000001</c:v>
                </c:pt>
                <c:pt idx="322">
                  <c:v>0.2550000000000001</c:v>
                </c:pt>
                <c:pt idx="323">
                  <c:v>0.27000000000000013</c:v>
                </c:pt>
                <c:pt idx="324">
                  <c:v>0.28500000000000014</c:v>
                </c:pt>
                <c:pt idx="325">
                  <c:v>0.30000000000000016</c:v>
                </c:pt>
                <c:pt idx="326">
                  <c:v>0.31500000000000017</c:v>
                </c:pt>
                <c:pt idx="327">
                  <c:v>0.3300000000000002</c:v>
                </c:pt>
                <c:pt idx="328">
                  <c:v>0.3450000000000002</c:v>
                </c:pt>
                <c:pt idx="329">
                  <c:v>0.3600000000000002</c:v>
                </c:pt>
                <c:pt idx="330">
                  <c:v>0.3750000000000002</c:v>
                </c:pt>
                <c:pt idx="331">
                  <c:v>0.39000000000000024</c:v>
                </c:pt>
                <c:pt idx="332">
                  <c:v>0.40500000000000025</c:v>
                </c:pt>
                <c:pt idx="333">
                  <c:v>0.42000000000000026</c:v>
                </c:pt>
                <c:pt idx="334">
                  <c:v>0.4350000000000003</c:v>
                </c:pt>
                <c:pt idx="335">
                  <c:v>0.4500000000000003</c:v>
                </c:pt>
                <c:pt idx="336">
                  <c:v>0.4650000000000003</c:v>
                </c:pt>
                <c:pt idx="337">
                  <c:v>0.4800000000000003</c:v>
                </c:pt>
                <c:pt idx="338">
                  <c:v>0.49500000000000033</c:v>
                </c:pt>
                <c:pt idx="339">
                  <c:v>0.5100000000000003</c:v>
                </c:pt>
                <c:pt idx="340">
                  <c:v>0.5250000000000004</c:v>
                </c:pt>
                <c:pt idx="341">
                  <c:v>0.5400000000000004</c:v>
                </c:pt>
                <c:pt idx="342">
                  <c:v>0.5550000000000004</c:v>
                </c:pt>
                <c:pt idx="343">
                  <c:v>0.5700000000000004</c:v>
                </c:pt>
                <c:pt idx="344">
                  <c:v>0.5850000000000004</c:v>
                </c:pt>
                <c:pt idx="345">
                  <c:v>0.6000000000000004</c:v>
                </c:pt>
                <c:pt idx="346">
                  <c:v>0.6150000000000004</c:v>
                </c:pt>
                <c:pt idx="347">
                  <c:v>0.6300000000000004</c:v>
                </c:pt>
                <c:pt idx="348">
                  <c:v>0.6450000000000005</c:v>
                </c:pt>
                <c:pt idx="349">
                  <c:v>0.6600000000000005</c:v>
                </c:pt>
                <c:pt idx="350">
                  <c:v>0.6750000000000005</c:v>
                </c:pt>
                <c:pt idx="351">
                  <c:v>0.6900000000000005</c:v>
                </c:pt>
                <c:pt idx="352">
                  <c:v>0.7050000000000005</c:v>
                </c:pt>
                <c:pt idx="353">
                  <c:v>0.7200000000000005</c:v>
                </c:pt>
                <c:pt idx="354">
                  <c:v>0.7350000000000005</c:v>
                </c:pt>
                <c:pt idx="355">
                  <c:v>0.7500000000000006</c:v>
                </c:pt>
                <c:pt idx="356">
                  <c:v>0.7650000000000006</c:v>
                </c:pt>
                <c:pt idx="357">
                  <c:v>0.7800000000000006</c:v>
                </c:pt>
                <c:pt idx="358">
                  <c:v>0.7950000000000006</c:v>
                </c:pt>
                <c:pt idx="359">
                  <c:v>0.8100000000000006</c:v>
                </c:pt>
                <c:pt idx="360">
                  <c:v>0.8250000000000006</c:v>
                </c:pt>
                <c:pt idx="361">
                  <c:v>0.8400000000000006</c:v>
                </c:pt>
                <c:pt idx="362">
                  <c:v>0.8550000000000006</c:v>
                </c:pt>
                <c:pt idx="363">
                  <c:v>0.8700000000000007</c:v>
                </c:pt>
                <c:pt idx="364">
                  <c:v>0.8850000000000007</c:v>
                </c:pt>
                <c:pt idx="365">
                  <c:v>0.9000000000000007</c:v>
                </c:pt>
                <c:pt idx="366">
                  <c:v>0.9150000000000007</c:v>
                </c:pt>
                <c:pt idx="367">
                  <c:v>0.9300000000000007</c:v>
                </c:pt>
                <c:pt idx="368">
                  <c:v>0.9450000000000007</c:v>
                </c:pt>
                <c:pt idx="369">
                  <c:v>0.9600000000000007</c:v>
                </c:pt>
                <c:pt idx="370">
                  <c:v>0.9750000000000008</c:v>
                </c:pt>
                <c:pt idx="371">
                  <c:v>0.9900000000000008</c:v>
                </c:pt>
                <c:pt idx="372">
                  <c:v>1.0050000000000008</c:v>
                </c:pt>
                <c:pt idx="373">
                  <c:v>1.0200000000000007</c:v>
                </c:pt>
                <c:pt idx="374">
                  <c:v>1.0350000000000006</c:v>
                </c:pt>
                <c:pt idx="375">
                  <c:v>1.0500000000000005</c:v>
                </c:pt>
                <c:pt idx="376">
                  <c:v>1.0650000000000004</c:v>
                </c:pt>
                <c:pt idx="377">
                  <c:v>1.0800000000000003</c:v>
                </c:pt>
                <c:pt idx="378">
                  <c:v>1.0950000000000002</c:v>
                </c:pt>
                <c:pt idx="379">
                  <c:v>1.11</c:v>
                </c:pt>
                <c:pt idx="380">
                  <c:v>1.125</c:v>
                </c:pt>
                <c:pt idx="381">
                  <c:v>1.14</c:v>
                </c:pt>
                <c:pt idx="382">
                  <c:v>1.1549999999999998</c:v>
                </c:pt>
                <c:pt idx="383">
                  <c:v>1.1699999999999997</c:v>
                </c:pt>
                <c:pt idx="384">
                  <c:v>1.1849999999999996</c:v>
                </c:pt>
                <c:pt idx="385">
                  <c:v>1.1999999999999995</c:v>
                </c:pt>
                <c:pt idx="386">
                  <c:v>1.2149999999999994</c:v>
                </c:pt>
                <c:pt idx="387">
                  <c:v>1.2299999999999993</c:v>
                </c:pt>
                <c:pt idx="388">
                  <c:v>1.2449999999999992</c:v>
                </c:pt>
                <c:pt idx="389">
                  <c:v>1.2599999999999991</c:v>
                </c:pt>
                <c:pt idx="390">
                  <c:v>1.274999999999999</c:v>
                </c:pt>
                <c:pt idx="391">
                  <c:v>1.289999999999999</c:v>
                </c:pt>
                <c:pt idx="392">
                  <c:v>1.3049999999999988</c:v>
                </c:pt>
                <c:pt idx="393">
                  <c:v>1.3199999999999987</c:v>
                </c:pt>
                <c:pt idx="394">
                  <c:v>1.3349999999999986</c:v>
                </c:pt>
                <c:pt idx="395">
                  <c:v>1.3499999999999985</c:v>
                </c:pt>
                <c:pt idx="396">
                  <c:v>1.3649999999999984</c:v>
                </c:pt>
                <c:pt idx="397">
                  <c:v>1.3799999999999983</c:v>
                </c:pt>
                <c:pt idx="398">
                  <c:v>1.3949999999999982</c:v>
                </c:pt>
                <c:pt idx="399">
                  <c:v>1.4099999999999981</c:v>
                </c:pt>
                <c:pt idx="400">
                  <c:v>1.424999999999998</c:v>
                </c:pt>
                <c:pt idx="401">
                  <c:v>1.439999999999998</c:v>
                </c:pt>
                <c:pt idx="402">
                  <c:v>1.4549999999999979</c:v>
                </c:pt>
                <c:pt idx="403">
                  <c:v>1.4699999999999978</c:v>
                </c:pt>
                <c:pt idx="404">
                  <c:v>1.4849999999999977</c:v>
                </c:pt>
                <c:pt idx="405">
                  <c:v>1.4999999999999976</c:v>
                </c:pt>
                <c:pt idx="406">
                  <c:v>1.5149999999999975</c:v>
                </c:pt>
                <c:pt idx="407">
                  <c:v>1.5299999999999974</c:v>
                </c:pt>
                <c:pt idx="408">
                  <c:v>1.5449999999999973</c:v>
                </c:pt>
                <c:pt idx="409">
                  <c:v>1.5599999999999972</c:v>
                </c:pt>
                <c:pt idx="410">
                  <c:v>1.574999999999997</c:v>
                </c:pt>
                <c:pt idx="411">
                  <c:v>1.589999999999997</c:v>
                </c:pt>
                <c:pt idx="412">
                  <c:v>1.6049999999999969</c:v>
                </c:pt>
                <c:pt idx="413">
                  <c:v>1.6199999999999968</c:v>
                </c:pt>
                <c:pt idx="414">
                  <c:v>1.6349999999999967</c:v>
                </c:pt>
                <c:pt idx="415">
                  <c:v>1.6499999999999966</c:v>
                </c:pt>
                <c:pt idx="416">
                  <c:v>1.6649999999999965</c:v>
                </c:pt>
                <c:pt idx="417">
                  <c:v>1.6799999999999964</c:v>
                </c:pt>
                <c:pt idx="418">
                  <c:v>1.6949999999999963</c:v>
                </c:pt>
                <c:pt idx="419">
                  <c:v>1.7099999999999962</c:v>
                </c:pt>
                <c:pt idx="420">
                  <c:v>1.724999999999996</c:v>
                </c:pt>
                <c:pt idx="421">
                  <c:v>1.739999999999996</c:v>
                </c:pt>
                <c:pt idx="422">
                  <c:v>1.754999999999996</c:v>
                </c:pt>
                <c:pt idx="423">
                  <c:v>1.7699999999999958</c:v>
                </c:pt>
                <c:pt idx="424">
                  <c:v>1.7849999999999957</c:v>
                </c:pt>
                <c:pt idx="425">
                  <c:v>1.7999999999999956</c:v>
                </c:pt>
                <c:pt idx="426">
                  <c:v>1.8149999999999955</c:v>
                </c:pt>
                <c:pt idx="427">
                  <c:v>1.8299999999999954</c:v>
                </c:pt>
                <c:pt idx="428">
                  <c:v>1.8449999999999953</c:v>
                </c:pt>
                <c:pt idx="429">
                  <c:v>1.8599999999999952</c:v>
                </c:pt>
                <c:pt idx="430">
                  <c:v>1.8749999999999951</c:v>
                </c:pt>
                <c:pt idx="431">
                  <c:v>1.889999999999995</c:v>
                </c:pt>
                <c:pt idx="432">
                  <c:v>1.904999999999995</c:v>
                </c:pt>
                <c:pt idx="433">
                  <c:v>1.9199999999999948</c:v>
                </c:pt>
                <c:pt idx="434">
                  <c:v>1.9349999999999947</c:v>
                </c:pt>
                <c:pt idx="435">
                  <c:v>1.9499999999999946</c:v>
                </c:pt>
                <c:pt idx="436">
                  <c:v>1.9649999999999945</c:v>
                </c:pt>
                <c:pt idx="437">
                  <c:v>1.9799999999999944</c:v>
                </c:pt>
                <c:pt idx="438">
                  <c:v>1.9949999999999943</c:v>
                </c:pt>
                <c:pt idx="439">
                  <c:v>2.0099999999999945</c:v>
                </c:pt>
                <c:pt idx="440">
                  <c:v>2.0249999999999946</c:v>
                </c:pt>
                <c:pt idx="441">
                  <c:v>2.0399999999999947</c:v>
                </c:pt>
                <c:pt idx="442">
                  <c:v>2.054999999999995</c:v>
                </c:pt>
                <c:pt idx="443">
                  <c:v>2.069999999999995</c:v>
                </c:pt>
                <c:pt idx="444">
                  <c:v>2.084999999999995</c:v>
                </c:pt>
                <c:pt idx="445">
                  <c:v>2.099999999999995</c:v>
                </c:pt>
                <c:pt idx="446">
                  <c:v>2.1149999999999953</c:v>
                </c:pt>
                <c:pt idx="447">
                  <c:v>2.1299999999999955</c:v>
                </c:pt>
                <c:pt idx="448">
                  <c:v>2.1449999999999956</c:v>
                </c:pt>
                <c:pt idx="449">
                  <c:v>2.1599999999999957</c:v>
                </c:pt>
                <c:pt idx="450">
                  <c:v>2.174999999999996</c:v>
                </c:pt>
                <c:pt idx="451">
                  <c:v>2.189999999999996</c:v>
                </c:pt>
                <c:pt idx="452">
                  <c:v>2.204999999999996</c:v>
                </c:pt>
                <c:pt idx="453">
                  <c:v>2.219999999999996</c:v>
                </c:pt>
                <c:pt idx="454">
                  <c:v>2.2349999999999963</c:v>
                </c:pt>
                <c:pt idx="455">
                  <c:v>2.2499999999999964</c:v>
                </c:pt>
                <c:pt idx="456">
                  <c:v>2.2649999999999966</c:v>
                </c:pt>
                <c:pt idx="457">
                  <c:v>2.2799999999999967</c:v>
                </c:pt>
                <c:pt idx="458">
                  <c:v>2.294999999999997</c:v>
                </c:pt>
                <c:pt idx="459">
                  <c:v>2.309999999999997</c:v>
                </c:pt>
                <c:pt idx="460">
                  <c:v>2.324999999999997</c:v>
                </c:pt>
                <c:pt idx="461">
                  <c:v>2.339999999999997</c:v>
                </c:pt>
                <c:pt idx="462">
                  <c:v>2.3549999999999973</c:v>
                </c:pt>
                <c:pt idx="463">
                  <c:v>2.3699999999999974</c:v>
                </c:pt>
                <c:pt idx="464">
                  <c:v>2.3849999999999976</c:v>
                </c:pt>
                <c:pt idx="465">
                  <c:v>2.3999999999999977</c:v>
                </c:pt>
                <c:pt idx="466">
                  <c:v>2.414999999999998</c:v>
                </c:pt>
                <c:pt idx="467">
                  <c:v>2.429999999999998</c:v>
                </c:pt>
                <c:pt idx="468">
                  <c:v>2.444999999999998</c:v>
                </c:pt>
                <c:pt idx="469">
                  <c:v>2.459999999999998</c:v>
                </c:pt>
                <c:pt idx="470">
                  <c:v>2.4749999999999983</c:v>
                </c:pt>
                <c:pt idx="471">
                  <c:v>2.4899999999999984</c:v>
                </c:pt>
                <c:pt idx="472">
                  <c:v>2.5049999999999986</c:v>
                </c:pt>
                <c:pt idx="473">
                  <c:v>2.5199999999999987</c:v>
                </c:pt>
                <c:pt idx="474">
                  <c:v>2.534999999999999</c:v>
                </c:pt>
                <c:pt idx="475">
                  <c:v>2.549999999999999</c:v>
                </c:pt>
                <c:pt idx="476">
                  <c:v>2.564999999999999</c:v>
                </c:pt>
                <c:pt idx="477">
                  <c:v>2.579999999999999</c:v>
                </c:pt>
                <c:pt idx="478">
                  <c:v>2.5949999999999993</c:v>
                </c:pt>
                <c:pt idx="479">
                  <c:v>2.6099999999999994</c:v>
                </c:pt>
                <c:pt idx="480">
                  <c:v>2.6249999999999996</c:v>
                </c:pt>
                <c:pt idx="481">
                  <c:v>2.6399999999999997</c:v>
                </c:pt>
                <c:pt idx="482">
                  <c:v>2.655</c:v>
                </c:pt>
                <c:pt idx="483">
                  <c:v>2.67</c:v>
                </c:pt>
                <c:pt idx="484">
                  <c:v>2.685</c:v>
                </c:pt>
                <c:pt idx="485">
                  <c:v>2.7</c:v>
                </c:pt>
                <c:pt idx="486">
                  <c:v>2.7150000000000003</c:v>
                </c:pt>
                <c:pt idx="487">
                  <c:v>2.7300000000000004</c:v>
                </c:pt>
                <c:pt idx="488">
                  <c:v>2.7450000000000006</c:v>
                </c:pt>
                <c:pt idx="489">
                  <c:v>2.7600000000000007</c:v>
                </c:pt>
                <c:pt idx="490">
                  <c:v>2.775000000000001</c:v>
                </c:pt>
                <c:pt idx="491">
                  <c:v>2.790000000000001</c:v>
                </c:pt>
                <c:pt idx="492">
                  <c:v>2.805000000000001</c:v>
                </c:pt>
                <c:pt idx="493">
                  <c:v>2.820000000000001</c:v>
                </c:pt>
                <c:pt idx="494">
                  <c:v>2.8350000000000013</c:v>
                </c:pt>
                <c:pt idx="495">
                  <c:v>2.8500000000000014</c:v>
                </c:pt>
                <c:pt idx="496">
                  <c:v>2.8650000000000015</c:v>
                </c:pt>
                <c:pt idx="497">
                  <c:v>2.8800000000000017</c:v>
                </c:pt>
                <c:pt idx="498">
                  <c:v>2.895000000000002</c:v>
                </c:pt>
                <c:pt idx="499">
                  <c:v>2.910000000000002</c:v>
                </c:pt>
                <c:pt idx="500">
                  <c:v>2.925000000000002</c:v>
                </c:pt>
                <c:pt idx="501">
                  <c:v>2.940000000000002</c:v>
                </c:pt>
                <c:pt idx="502">
                  <c:v>2.9550000000000023</c:v>
                </c:pt>
                <c:pt idx="503">
                  <c:v>2.9700000000000024</c:v>
                </c:pt>
                <c:pt idx="504">
                  <c:v>2.9850000000000025</c:v>
                </c:pt>
                <c:pt idx="505">
                  <c:v>3.0000000000000027</c:v>
                </c:pt>
                <c:pt idx="506">
                  <c:v>3.015000000000003</c:v>
                </c:pt>
                <c:pt idx="507">
                  <c:v>3.030000000000003</c:v>
                </c:pt>
                <c:pt idx="508">
                  <c:v>3.045000000000003</c:v>
                </c:pt>
                <c:pt idx="509">
                  <c:v>3.060000000000003</c:v>
                </c:pt>
                <c:pt idx="510">
                  <c:v>3.0750000000000033</c:v>
                </c:pt>
                <c:pt idx="511">
                  <c:v>3.0900000000000034</c:v>
                </c:pt>
                <c:pt idx="512">
                  <c:v>3.1050000000000035</c:v>
                </c:pt>
                <c:pt idx="513">
                  <c:v>3.1200000000000037</c:v>
                </c:pt>
                <c:pt idx="514">
                  <c:v>3.135000000000004</c:v>
                </c:pt>
                <c:pt idx="515">
                  <c:v>3.150000000000004</c:v>
                </c:pt>
                <c:pt idx="516">
                  <c:v>3.165000000000004</c:v>
                </c:pt>
                <c:pt idx="517">
                  <c:v>3.180000000000004</c:v>
                </c:pt>
                <c:pt idx="518">
                  <c:v>3.1950000000000043</c:v>
                </c:pt>
                <c:pt idx="519">
                  <c:v>3.2100000000000044</c:v>
                </c:pt>
                <c:pt idx="520">
                  <c:v>3.2250000000000045</c:v>
                </c:pt>
                <c:pt idx="521">
                  <c:v>3.2400000000000047</c:v>
                </c:pt>
                <c:pt idx="522">
                  <c:v>3.255000000000005</c:v>
                </c:pt>
                <c:pt idx="523">
                  <c:v>3.270000000000005</c:v>
                </c:pt>
                <c:pt idx="524">
                  <c:v>3.285000000000005</c:v>
                </c:pt>
                <c:pt idx="525">
                  <c:v>3.300000000000005</c:v>
                </c:pt>
                <c:pt idx="526">
                  <c:v>3.3150000000000053</c:v>
                </c:pt>
                <c:pt idx="527">
                  <c:v>3.3300000000000054</c:v>
                </c:pt>
                <c:pt idx="528">
                  <c:v>3.3450000000000055</c:v>
                </c:pt>
                <c:pt idx="529">
                  <c:v>3.3600000000000056</c:v>
                </c:pt>
                <c:pt idx="530">
                  <c:v>3.3750000000000058</c:v>
                </c:pt>
                <c:pt idx="531">
                  <c:v>3.390000000000006</c:v>
                </c:pt>
                <c:pt idx="532">
                  <c:v>3.405000000000006</c:v>
                </c:pt>
                <c:pt idx="533">
                  <c:v>3.420000000000006</c:v>
                </c:pt>
                <c:pt idx="534">
                  <c:v>3.4350000000000063</c:v>
                </c:pt>
                <c:pt idx="535">
                  <c:v>3.4500000000000064</c:v>
                </c:pt>
                <c:pt idx="536">
                  <c:v>3.4650000000000065</c:v>
                </c:pt>
                <c:pt idx="537">
                  <c:v>3.4800000000000066</c:v>
                </c:pt>
                <c:pt idx="538">
                  <c:v>3.4950000000000068</c:v>
                </c:pt>
                <c:pt idx="539">
                  <c:v>3.510000000000007</c:v>
                </c:pt>
                <c:pt idx="540">
                  <c:v>3.525000000000007</c:v>
                </c:pt>
                <c:pt idx="541">
                  <c:v>3.540000000000007</c:v>
                </c:pt>
                <c:pt idx="542">
                  <c:v>3.5550000000000073</c:v>
                </c:pt>
                <c:pt idx="543">
                  <c:v>3.5700000000000074</c:v>
                </c:pt>
                <c:pt idx="544">
                  <c:v>3.5850000000000075</c:v>
                </c:pt>
                <c:pt idx="545">
                  <c:v>3.6000000000000076</c:v>
                </c:pt>
                <c:pt idx="546">
                  <c:v>3.6150000000000078</c:v>
                </c:pt>
                <c:pt idx="547">
                  <c:v>3.630000000000008</c:v>
                </c:pt>
                <c:pt idx="548">
                  <c:v>3.645000000000008</c:v>
                </c:pt>
                <c:pt idx="549">
                  <c:v>3.660000000000008</c:v>
                </c:pt>
                <c:pt idx="550">
                  <c:v>3.6750000000000083</c:v>
                </c:pt>
                <c:pt idx="551">
                  <c:v>3.6900000000000084</c:v>
                </c:pt>
                <c:pt idx="552">
                  <c:v>3.7050000000000085</c:v>
                </c:pt>
                <c:pt idx="553">
                  <c:v>3.7200000000000086</c:v>
                </c:pt>
                <c:pt idx="554">
                  <c:v>3.7350000000000088</c:v>
                </c:pt>
                <c:pt idx="555">
                  <c:v>3.750000000000009</c:v>
                </c:pt>
                <c:pt idx="556">
                  <c:v>3.765000000000009</c:v>
                </c:pt>
                <c:pt idx="557">
                  <c:v>3.780000000000009</c:v>
                </c:pt>
                <c:pt idx="558">
                  <c:v>3.7950000000000093</c:v>
                </c:pt>
                <c:pt idx="559">
                  <c:v>3.8100000000000094</c:v>
                </c:pt>
                <c:pt idx="560">
                  <c:v>3.8250000000000095</c:v>
                </c:pt>
                <c:pt idx="561">
                  <c:v>3.8400000000000096</c:v>
                </c:pt>
                <c:pt idx="562">
                  <c:v>3.8550000000000098</c:v>
                </c:pt>
                <c:pt idx="563">
                  <c:v>3.87000000000001</c:v>
                </c:pt>
                <c:pt idx="564">
                  <c:v>3.88500000000001</c:v>
                </c:pt>
                <c:pt idx="565">
                  <c:v>3.90000000000001</c:v>
                </c:pt>
                <c:pt idx="566">
                  <c:v>3.9150000000000102</c:v>
                </c:pt>
                <c:pt idx="567">
                  <c:v>3.9300000000000104</c:v>
                </c:pt>
                <c:pt idx="568">
                  <c:v>3.9450000000000105</c:v>
                </c:pt>
                <c:pt idx="569">
                  <c:v>3.9600000000000106</c:v>
                </c:pt>
                <c:pt idx="570">
                  <c:v>3.9750000000000107</c:v>
                </c:pt>
                <c:pt idx="571">
                  <c:v>3.990000000000011</c:v>
                </c:pt>
                <c:pt idx="572">
                  <c:v>4.0050000000000106</c:v>
                </c:pt>
                <c:pt idx="573">
                  <c:v>4.02000000000001</c:v>
                </c:pt>
                <c:pt idx="574">
                  <c:v>4.03500000000001</c:v>
                </c:pt>
                <c:pt idx="575">
                  <c:v>4.05000000000001</c:v>
                </c:pt>
                <c:pt idx="576">
                  <c:v>4.065000000000009</c:v>
                </c:pt>
                <c:pt idx="577">
                  <c:v>4.080000000000009</c:v>
                </c:pt>
                <c:pt idx="578">
                  <c:v>4.095000000000009</c:v>
                </c:pt>
                <c:pt idx="579">
                  <c:v>4.110000000000008</c:v>
                </c:pt>
                <c:pt idx="580">
                  <c:v>4.125000000000008</c:v>
                </c:pt>
                <c:pt idx="581">
                  <c:v>4.140000000000008</c:v>
                </c:pt>
                <c:pt idx="582">
                  <c:v>4.155000000000007</c:v>
                </c:pt>
                <c:pt idx="583">
                  <c:v>4.170000000000007</c:v>
                </c:pt>
                <c:pt idx="584">
                  <c:v>4.185000000000007</c:v>
                </c:pt>
                <c:pt idx="585">
                  <c:v>4.200000000000006</c:v>
                </c:pt>
                <c:pt idx="586">
                  <c:v>4.215000000000006</c:v>
                </c:pt>
                <c:pt idx="587">
                  <c:v>4.230000000000006</c:v>
                </c:pt>
                <c:pt idx="588">
                  <c:v>4.245000000000005</c:v>
                </c:pt>
                <c:pt idx="589">
                  <c:v>4.260000000000005</c:v>
                </c:pt>
                <c:pt idx="590">
                  <c:v>4.275000000000005</c:v>
                </c:pt>
                <c:pt idx="591">
                  <c:v>4.2900000000000045</c:v>
                </c:pt>
                <c:pt idx="592">
                  <c:v>4.305000000000004</c:v>
                </c:pt>
                <c:pt idx="593">
                  <c:v>4.320000000000004</c:v>
                </c:pt>
                <c:pt idx="594">
                  <c:v>4.3350000000000035</c:v>
                </c:pt>
                <c:pt idx="595">
                  <c:v>4.350000000000003</c:v>
                </c:pt>
                <c:pt idx="596">
                  <c:v>4.365000000000003</c:v>
                </c:pt>
                <c:pt idx="597">
                  <c:v>4.380000000000003</c:v>
                </c:pt>
                <c:pt idx="598">
                  <c:v>4.395000000000002</c:v>
                </c:pt>
                <c:pt idx="599">
                  <c:v>4.410000000000002</c:v>
                </c:pt>
                <c:pt idx="600">
                  <c:v>4.425000000000002</c:v>
                </c:pt>
                <c:pt idx="601">
                  <c:v>4.440000000000001</c:v>
                </c:pt>
                <c:pt idx="602">
                  <c:v>4.455000000000001</c:v>
                </c:pt>
                <c:pt idx="603">
                  <c:v>4.470000000000001</c:v>
                </c:pt>
                <c:pt idx="604">
                  <c:v>4.485</c:v>
                </c:pt>
                <c:pt idx="605">
                  <c:v>4.5</c:v>
                </c:pt>
                <c:pt idx="606">
                  <c:v>4.515</c:v>
                </c:pt>
                <c:pt idx="607">
                  <c:v>4.529999999999999</c:v>
                </c:pt>
                <c:pt idx="608">
                  <c:v>4.544999999999999</c:v>
                </c:pt>
                <c:pt idx="609">
                  <c:v>4.559999999999999</c:v>
                </c:pt>
                <c:pt idx="610">
                  <c:v>4.574999999999998</c:v>
                </c:pt>
                <c:pt idx="611">
                  <c:v>4.589999999999998</c:v>
                </c:pt>
                <c:pt idx="612">
                  <c:v>4.604999999999998</c:v>
                </c:pt>
                <c:pt idx="613">
                  <c:v>4.619999999999997</c:v>
                </c:pt>
                <c:pt idx="614">
                  <c:v>4.634999999999997</c:v>
                </c:pt>
                <c:pt idx="615">
                  <c:v>4.649999999999997</c:v>
                </c:pt>
                <c:pt idx="616">
                  <c:v>4.6649999999999965</c:v>
                </c:pt>
                <c:pt idx="617">
                  <c:v>4.679999999999996</c:v>
                </c:pt>
                <c:pt idx="618">
                  <c:v>4.694999999999996</c:v>
                </c:pt>
                <c:pt idx="619">
                  <c:v>4.7099999999999955</c:v>
                </c:pt>
                <c:pt idx="620">
                  <c:v>4.724999999999995</c:v>
                </c:pt>
                <c:pt idx="621">
                  <c:v>4.739999999999995</c:v>
                </c:pt>
                <c:pt idx="622">
                  <c:v>4.754999999999995</c:v>
                </c:pt>
                <c:pt idx="623">
                  <c:v>4.769999999999994</c:v>
                </c:pt>
                <c:pt idx="624">
                  <c:v>4.784999999999994</c:v>
                </c:pt>
                <c:pt idx="625">
                  <c:v>4.799999999999994</c:v>
                </c:pt>
                <c:pt idx="626">
                  <c:v>4.814999999999993</c:v>
                </c:pt>
                <c:pt idx="627">
                  <c:v>4.829999999999993</c:v>
                </c:pt>
                <c:pt idx="628">
                  <c:v>4.844999999999993</c:v>
                </c:pt>
                <c:pt idx="629">
                  <c:v>4.859999999999992</c:v>
                </c:pt>
                <c:pt idx="630">
                  <c:v>4.874999999999992</c:v>
                </c:pt>
                <c:pt idx="631">
                  <c:v>4.889999999999992</c:v>
                </c:pt>
                <c:pt idx="632">
                  <c:v>4.904999999999991</c:v>
                </c:pt>
                <c:pt idx="633">
                  <c:v>4.919999999999991</c:v>
                </c:pt>
                <c:pt idx="634">
                  <c:v>4.934999999999991</c:v>
                </c:pt>
                <c:pt idx="635">
                  <c:v>4.94999999999999</c:v>
                </c:pt>
                <c:pt idx="636">
                  <c:v>4.96499999999999</c:v>
                </c:pt>
                <c:pt idx="637">
                  <c:v>4.97999999999999</c:v>
                </c:pt>
                <c:pt idx="638">
                  <c:v>4.9949999999999894</c:v>
                </c:pt>
                <c:pt idx="639">
                  <c:v>5.009999999999989</c:v>
                </c:pt>
                <c:pt idx="640">
                  <c:v>5.024999999999989</c:v>
                </c:pt>
                <c:pt idx="641">
                  <c:v>5.0399999999999885</c:v>
                </c:pt>
                <c:pt idx="642">
                  <c:v>5.054999999999988</c:v>
                </c:pt>
                <c:pt idx="643">
                  <c:v>5.069999999999988</c:v>
                </c:pt>
                <c:pt idx="644">
                  <c:v>5.0849999999999875</c:v>
                </c:pt>
                <c:pt idx="645">
                  <c:v>5.099999999999987</c:v>
                </c:pt>
                <c:pt idx="646">
                  <c:v>5.114999999999987</c:v>
                </c:pt>
                <c:pt idx="647">
                  <c:v>5.129999999999987</c:v>
                </c:pt>
                <c:pt idx="648">
                  <c:v>5.144999999999986</c:v>
                </c:pt>
                <c:pt idx="649">
                  <c:v>5.159999999999986</c:v>
                </c:pt>
                <c:pt idx="650">
                  <c:v>5.174999999999986</c:v>
                </c:pt>
                <c:pt idx="651">
                  <c:v>5.189999999999985</c:v>
                </c:pt>
                <c:pt idx="652">
                  <c:v>5.204999999999985</c:v>
                </c:pt>
                <c:pt idx="653">
                  <c:v>5.219999999999985</c:v>
                </c:pt>
                <c:pt idx="654">
                  <c:v>5.234999999999984</c:v>
                </c:pt>
                <c:pt idx="655">
                  <c:v>5.249999999999984</c:v>
                </c:pt>
                <c:pt idx="656">
                  <c:v>5.264999999999984</c:v>
                </c:pt>
                <c:pt idx="657">
                  <c:v>5.279999999999983</c:v>
                </c:pt>
                <c:pt idx="658">
                  <c:v>5.294999999999983</c:v>
                </c:pt>
                <c:pt idx="659">
                  <c:v>5.309999999999983</c:v>
                </c:pt>
                <c:pt idx="660">
                  <c:v>5.324999999999982</c:v>
                </c:pt>
                <c:pt idx="661">
                  <c:v>5.339999999999982</c:v>
                </c:pt>
                <c:pt idx="662">
                  <c:v>5.354999999999982</c:v>
                </c:pt>
                <c:pt idx="663">
                  <c:v>5.3699999999999815</c:v>
                </c:pt>
                <c:pt idx="664">
                  <c:v>5.384999999999981</c:v>
                </c:pt>
                <c:pt idx="665">
                  <c:v>5.399999999999981</c:v>
                </c:pt>
                <c:pt idx="666">
                  <c:v>5.4149999999999805</c:v>
                </c:pt>
                <c:pt idx="667">
                  <c:v>5.42999999999998</c:v>
                </c:pt>
                <c:pt idx="668">
                  <c:v>5.44499999999998</c:v>
                </c:pt>
                <c:pt idx="669">
                  <c:v>5.4599999999999795</c:v>
                </c:pt>
                <c:pt idx="670">
                  <c:v>5.474999999999979</c:v>
                </c:pt>
                <c:pt idx="671">
                  <c:v>5.489999999999979</c:v>
                </c:pt>
                <c:pt idx="672">
                  <c:v>5.504999999999979</c:v>
                </c:pt>
                <c:pt idx="673">
                  <c:v>5.519999999999978</c:v>
                </c:pt>
                <c:pt idx="674">
                  <c:v>5.534999999999978</c:v>
                </c:pt>
                <c:pt idx="675">
                  <c:v>5.549999999999978</c:v>
                </c:pt>
                <c:pt idx="676">
                  <c:v>5.564999999999977</c:v>
                </c:pt>
                <c:pt idx="677">
                  <c:v>5.579999999999977</c:v>
                </c:pt>
                <c:pt idx="678">
                  <c:v>5.594999999999977</c:v>
                </c:pt>
                <c:pt idx="679">
                  <c:v>5.609999999999976</c:v>
                </c:pt>
                <c:pt idx="680">
                  <c:v>5.624999999999976</c:v>
                </c:pt>
                <c:pt idx="681">
                  <c:v>5.639999999999976</c:v>
                </c:pt>
                <c:pt idx="682">
                  <c:v>5.654999999999975</c:v>
                </c:pt>
                <c:pt idx="683">
                  <c:v>5.669999999999975</c:v>
                </c:pt>
                <c:pt idx="684">
                  <c:v>5.684999999999975</c:v>
                </c:pt>
                <c:pt idx="685">
                  <c:v>5.699999999999974</c:v>
                </c:pt>
                <c:pt idx="686">
                  <c:v>5.714999999999974</c:v>
                </c:pt>
                <c:pt idx="687">
                  <c:v>5.729999999999974</c:v>
                </c:pt>
                <c:pt idx="688">
                  <c:v>5.7449999999999735</c:v>
                </c:pt>
                <c:pt idx="689">
                  <c:v>5.759999999999973</c:v>
                </c:pt>
                <c:pt idx="690">
                  <c:v>5.774999999999973</c:v>
                </c:pt>
                <c:pt idx="691">
                  <c:v>5.7899999999999725</c:v>
                </c:pt>
                <c:pt idx="692">
                  <c:v>5.804999999999972</c:v>
                </c:pt>
                <c:pt idx="693">
                  <c:v>5.819999999999972</c:v>
                </c:pt>
                <c:pt idx="694">
                  <c:v>5.8349999999999715</c:v>
                </c:pt>
                <c:pt idx="695">
                  <c:v>5.849999999999971</c:v>
                </c:pt>
                <c:pt idx="696">
                  <c:v>5.864999999999971</c:v>
                </c:pt>
                <c:pt idx="697">
                  <c:v>5.879999999999971</c:v>
                </c:pt>
                <c:pt idx="698">
                  <c:v>5.89499999999997</c:v>
                </c:pt>
                <c:pt idx="699">
                  <c:v>5.90999999999997</c:v>
                </c:pt>
                <c:pt idx="700">
                  <c:v>5.92499999999997</c:v>
                </c:pt>
                <c:pt idx="701">
                  <c:v>5.939999999999969</c:v>
                </c:pt>
                <c:pt idx="702">
                  <c:v>5.954999999999969</c:v>
                </c:pt>
                <c:pt idx="703">
                  <c:v>5.969999999999969</c:v>
                </c:pt>
                <c:pt idx="704">
                  <c:v>5.984999999999968</c:v>
                </c:pt>
                <c:pt idx="705">
                  <c:v>5.999999999999968</c:v>
                </c:pt>
                <c:pt idx="706">
                  <c:v>6.014999999999968</c:v>
                </c:pt>
                <c:pt idx="707">
                  <c:v>6.029999999999967</c:v>
                </c:pt>
                <c:pt idx="708">
                  <c:v>6.044999999999967</c:v>
                </c:pt>
                <c:pt idx="709">
                  <c:v>6.059999999999967</c:v>
                </c:pt>
                <c:pt idx="710">
                  <c:v>6.074999999999966</c:v>
                </c:pt>
                <c:pt idx="711">
                  <c:v>6.089999999999966</c:v>
                </c:pt>
                <c:pt idx="712">
                  <c:v>6.104999999999966</c:v>
                </c:pt>
                <c:pt idx="713">
                  <c:v>6.1199999999999655</c:v>
                </c:pt>
                <c:pt idx="714">
                  <c:v>6.134999999999965</c:v>
                </c:pt>
                <c:pt idx="715">
                  <c:v>6.149999999999965</c:v>
                </c:pt>
                <c:pt idx="716">
                  <c:v>6.1649999999999645</c:v>
                </c:pt>
                <c:pt idx="717">
                  <c:v>6.179999999999964</c:v>
                </c:pt>
                <c:pt idx="718">
                  <c:v>6.194999999999964</c:v>
                </c:pt>
                <c:pt idx="719">
                  <c:v>6.2099999999999635</c:v>
                </c:pt>
                <c:pt idx="720">
                  <c:v>6.224999999999963</c:v>
                </c:pt>
                <c:pt idx="721">
                  <c:v>6.239999999999963</c:v>
                </c:pt>
                <c:pt idx="722">
                  <c:v>6.254999999999963</c:v>
                </c:pt>
                <c:pt idx="723">
                  <c:v>6.269999999999962</c:v>
                </c:pt>
                <c:pt idx="724">
                  <c:v>6.284999999999962</c:v>
                </c:pt>
                <c:pt idx="725">
                  <c:v>6.299999999999962</c:v>
                </c:pt>
                <c:pt idx="726">
                  <c:v>6.314999999999961</c:v>
                </c:pt>
                <c:pt idx="727">
                  <c:v>6.329999999999961</c:v>
                </c:pt>
                <c:pt idx="728">
                  <c:v>6.344999999999961</c:v>
                </c:pt>
                <c:pt idx="729">
                  <c:v>6.35999999999996</c:v>
                </c:pt>
                <c:pt idx="730">
                  <c:v>6.37499999999996</c:v>
                </c:pt>
                <c:pt idx="731">
                  <c:v>6.38999999999996</c:v>
                </c:pt>
                <c:pt idx="732">
                  <c:v>6.404999999999959</c:v>
                </c:pt>
                <c:pt idx="733">
                  <c:v>6.419999999999959</c:v>
                </c:pt>
                <c:pt idx="734">
                  <c:v>6.434999999999959</c:v>
                </c:pt>
                <c:pt idx="735">
                  <c:v>6.449999999999958</c:v>
                </c:pt>
                <c:pt idx="736">
                  <c:v>6.464999999999958</c:v>
                </c:pt>
                <c:pt idx="737">
                  <c:v>6.479999999999958</c:v>
                </c:pt>
                <c:pt idx="738">
                  <c:v>6.4949999999999575</c:v>
                </c:pt>
                <c:pt idx="739">
                  <c:v>6.509999999999957</c:v>
                </c:pt>
                <c:pt idx="740">
                  <c:v>6.524999999999957</c:v>
                </c:pt>
                <c:pt idx="741">
                  <c:v>6.5399999999999565</c:v>
                </c:pt>
                <c:pt idx="742">
                  <c:v>6.554999999999956</c:v>
                </c:pt>
                <c:pt idx="743">
                  <c:v>6.569999999999956</c:v>
                </c:pt>
                <c:pt idx="744">
                  <c:v>6.5849999999999556</c:v>
                </c:pt>
                <c:pt idx="745">
                  <c:v>6.599999999999955</c:v>
                </c:pt>
                <c:pt idx="746">
                  <c:v>6.614999999999955</c:v>
                </c:pt>
                <c:pt idx="747">
                  <c:v>6.629999999999955</c:v>
                </c:pt>
                <c:pt idx="748">
                  <c:v>6.644999999999954</c:v>
                </c:pt>
                <c:pt idx="749">
                  <c:v>6.659999999999954</c:v>
                </c:pt>
                <c:pt idx="750">
                  <c:v>6.674999999999954</c:v>
                </c:pt>
                <c:pt idx="751">
                  <c:v>6.689999999999953</c:v>
                </c:pt>
                <c:pt idx="752">
                  <c:v>6.704999999999953</c:v>
                </c:pt>
                <c:pt idx="753">
                  <c:v>6.719999999999953</c:v>
                </c:pt>
                <c:pt idx="754">
                  <c:v>6.734999999999952</c:v>
                </c:pt>
                <c:pt idx="755">
                  <c:v>6.749999999999952</c:v>
                </c:pt>
                <c:pt idx="756">
                  <c:v>6.764999999999952</c:v>
                </c:pt>
                <c:pt idx="757">
                  <c:v>6.779999999999951</c:v>
                </c:pt>
                <c:pt idx="758">
                  <c:v>6.794999999999951</c:v>
                </c:pt>
                <c:pt idx="759">
                  <c:v>6.809999999999951</c:v>
                </c:pt>
                <c:pt idx="760">
                  <c:v>6.82499999999995</c:v>
                </c:pt>
                <c:pt idx="761">
                  <c:v>6.83999999999995</c:v>
                </c:pt>
                <c:pt idx="762">
                  <c:v>6.85499999999995</c:v>
                </c:pt>
                <c:pt idx="763">
                  <c:v>6.8699999999999495</c:v>
                </c:pt>
                <c:pt idx="764">
                  <c:v>6.884999999999949</c:v>
                </c:pt>
                <c:pt idx="765">
                  <c:v>6.899999999999949</c:v>
                </c:pt>
                <c:pt idx="766">
                  <c:v>6.9149999999999485</c:v>
                </c:pt>
                <c:pt idx="767">
                  <c:v>6.929999999999948</c:v>
                </c:pt>
                <c:pt idx="768">
                  <c:v>6.944999999999948</c:v>
                </c:pt>
                <c:pt idx="769">
                  <c:v>6.959999999999948</c:v>
                </c:pt>
                <c:pt idx="770">
                  <c:v>6.974999999999947</c:v>
                </c:pt>
                <c:pt idx="771">
                  <c:v>6.989999999999947</c:v>
                </c:pt>
                <c:pt idx="772">
                  <c:v>7.004999999999947</c:v>
                </c:pt>
                <c:pt idx="773">
                  <c:v>7.019999999999946</c:v>
                </c:pt>
                <c:pt idx="774">
                  <c:v>7.034999999999946</c:v>
                </c:pt>
                <c:pt idx="775">
                  <c:v>7.049999999999946</c:v>
                </c:pt>
                <c:pt idx="776">
                  <c:v>7.064999999999945</c:v>
                </c:pt>
                <c:pt idx="777">
                  <c:v>7.079999999999945</c:v>
                </c:pt>
                <c:pt idx="778">
                  <c:v>7.094999999999945</c:v>
                </c:pt>
                <c:pt idx="779">
                  <c:v>7.109999999999944</c:v>
                </c:pt>
                <c:pt idx="780">
                  <c:v>7.124999999999944</c:v>
                </c:pt>
                <c:pt idx="781">
                  <c:v>7.139999999999944</c:v>
                </c:pt>
                <c:pt idx="782">
                  <c:v>7.154999999999943</c:v>
                </c:pt>
                <c:pt idx="783">
                  <c:v>7.169999999999943</c:v>
                </c:pt>
                <c:pt idx="784">
                  <c:v>7.184999999999943</c:v>
                </c:pt>
                <c:pt idx="785">
                  <c:v>7.1999999999999424</c:v>
                </c:pt>
                <c:pt idx="786">
                  <c:v>7.214999999999942</c:v>
                </c:pt>
                <c:pt idx="787">
                  <c:v>7.229999999999942</c:v>
                </c:pt>
                <c:pt idx="788">
                  <c:v>7.2449999999999415</c:v>
                </c:pt>
                <c:pt idx="789">
                  <c:v>7.259999999999941</c:v>
                </c:pt>
                <c:pt idx="790">
                  <c:v>7.274999999999941</c:v>
                </c:pt>
                <c:pt idx="791">
                  <c:v>7.2899999999999405</c:v>
                </c:pt>
                <c:pt idx="792">
                  <c:v>7.30499999999994</c:v>
                </c:pt>
                <c:pt idx="793">
                  <c:v>7.31999999999994</c:v>
                </c:pt>
                <c:pt idx="794">
                  <c:v>7.33499999999994</c:v>
                </c:pt>
                <c:pt idx="795">
                  <c:v>7.349999999999939</c:v>
                </c:pt>
                <c:pt idx="796">
                  <c:v>7.364999999999939</c:v>
                </c:pt>
                <c:pt idx="797">
                  <c:v>7.379999999999939</c:v>
                </c:pt>
                <c:pt idx="798">
                  <c:v>7.394999999999938</c:v>
                </c:pt>
                <c:pt idx="799">
                  <c:v>7.409999999999938</c:v>
                </c:pt>
                <c:pt idx="800">
                  <c:v>7.424999999999938</c:v>
                </c:pt>
                <c:pt idx="801">
                  <c:v>7.439999999999937</c:v>
                </c:pt>
                <c:pt idx="802">
                  <c:v>7.454999999999937</c:v>
                </c:pt>
                <c:pt idx="803">
                  <c:v>7.469999999999937</c:v>
                </c:pt>
                <c:pt idx="804">
                  <c:v>7.484999999999936</c:v>
                </c:pt>
                <c:pt idx="805">
                  <c:v>7.499999999999936</c:v>
                </c:pt>
                <c:pt idx="806">
                  <c:v>7.514999999999936</c:v>
                </c:pt>
                <c:pt idx="807">
                  <c:v>7.529999999999935</c:v>
                </c:pt>
                <c:pt idx="808">
                  <c:v>7.544999999999935</c:v>
                </c:pt>
                <c:pt idx="809">
                  <c:v>7.559999999999935</c:v>
                </c:pt>
                <c:pt idx="810">
                  <c:v>7.5749999999999345</c:v>
                </c:pt>
                <c:pt idx="811">
                  <c:v>7.589999999999934</c:v>
                </c:pt>
                <c:pt idx="812">
                  <c:v>7.604999999999934</c:v>
                </c:pt>
                <c:pt idx="813">
                  <c:v>7.6199999999999335</c:v>
                </c:pt>
                <c:pt idx="814">
                  <c:v>7.634999999999933</c:v>
                </c:pt>
                <c:pt idx="815">
                  <c:v>7.649999999999933</c:v>
                </c:pt>
                <c:pt idx="816">
                  <c:v>7.6649999999999325</c:v>
                </c:pt>
                <c:pt idx="817">
                  <c:v>7.679999999999932</c:v>
                </c:pt>
                <c:pt idx="818">
                  <c:v>7.694999999999932</c:v>
                </c:pt>
                <c:pt idx="819">
                  <c:v>7.709999999999932</c:v>
                </c:pt>
                <c:pt idx="820">
                  <c:v>7.724999999999931</c:v>
                </c:pt>
                <c:pt idx="821">
                  <c:v>7.739999999999931</c:v>
                </c:pt>
                <c:pt idx="822">
                  <c:v>7.754999999999931</c:v>
                </c:pt>
                <c:pt idx="823">
                  <c:v>7.76999999999993</c:v>
                </c:pt>
                <c:pt idx="824">
                  <c:v>7.78499999999993</c:v>
                </c:pt>
                <c:pt idx="825">
                  <c:v>7.79999999999993</c:v>
                </c:pt>
                <c:pt idx="826">
                  <c:v>7.814999999999929</c:v>
                </c:pt>
                <c:pt idx="827">
                  <c:v>7.829999999999929</c:v>
                </c:pt>
                <c:pt idx="828">
                  <c:v>7.844999999999929</c:v>
                </c:pt>
                <c:pt idx="829">
                  <c:v>7.859999999999928</c:v>
                </c:pt>
                <c:pt idx="830">
                  <c:v>7.874999999999928</c:v>
                </c:pt>
                <c:pt idx="831">
                  <c:v>7.889999999999928</c:v>
                </c:pt>
                <c:pt idx="832">
                  <c:v>7.904999999999927</c:v>
                </c:pt>
                <c:pt idx="833">
                  <c:v>7.919999999999927</c:v>
                </c:pt>
                <c:pt idx="834">
                  <c:v>7.934999999999927</c:v>
                </c:pt>
                <c:pt idx="835">
                  <c:v>7.9499999999999265</c:v>
                </c:pt>
                <c:pt idx="836">
                  <c:v>7.964999999999926</c:v>
                </c:pt>
                <c:pt idx="837">
                  <c:v>7.979999999999926</c:v>
                </c:pt>
                <c:pt idx="838">
                  <c:v>7.9949999999999255</c:v>
                </c:pt>
                <c:pt idx="839">
                  <c:v>8.009999999999925</c:v>
                </c:pt>
                <c:pt idx="840">
                  <c:v>8.024999999999926</c:v>
                </c:pt>
                <c:pt idx="841">
                  <c:v>8.039999999999926</c:v>
                </c:pt>
                <c:pt idx="842">
                  <c:v>8.054999999999927</c:v>
                </c:pt>
                <c:pt idx="843">
                  <c:v>8.069999999999927</c:v>
                </c:pt>
                <c:pt idx="844">
                  <c:v>8.084999999999928</c:v>
                </c:pt>
                <c:pt idx="845">
                  <c:v>8.099999999999929</c:v>
                </c:pt>
                <c:pt idx="846">
                  <c:v>8.11499999999993</c:v>
                </c:pt>
                <c:pt idx="847">
                  <c:v>8.12999999999993</c:v>
                </c:pt>
                <c:pt idx="848">
                  <c:v>8.14499999999993</c:v>
                </c:pt>
                <c:pt idx="849">
                  <c:v>8.15999999999993</c:v>
                </c:pt>
                <c:pt idx="850">
                  <c:v>8.174999999999931</c:v>
                </c:pt>
                <c:pt idx="851">
                  <c:v>8.189999999999932</c:v>
                </c:pt>
                <c:pt idx="852">
                  <c:v>8.204999999999933</c:v>
                </c:pt>
                <c:pt idx="853">
                  <c:v>8.219999999999933</c:v>
                </c:pt>
                <c:pt idx="854">
                  <c:v>8.234999999999934</c:v>
                </c:pt>
                <c:pt idx="855">
                  <c:v>8.249999999999934</c:v>
                </c:pt>
                <c:pt idx="856">
                  <c:v>8.264999999999935</c:v>
                </c:pt>
                <c:pt idx="857">
                  <c:v>8.279999999999935</c:v>
                </c:pt>
                <c:pt idx="858">
                  <c:v>8.294999999999936</c:v>
                </c:pt>
                <c:pt idx="859">
                  <c:v>8.309999999999937</c:v>
                </c:pt>
                <c:pt idx="860">
                  <c:v>8.324999999999937</c:v>
                </c:pt>
                <c:pt idx="861">
                  <c:v>8.339999999999938</c:v>
                </c:pt>
                <c:pt idx="862">
                  <c:v>8.354999999999938</c:v>
                </c:pt>
                <c:pt idx="863">
                  <c:v>8.369999999999939</c:v>
                </c:pt>
                <c:pt idx="864">
                  <c:v>8.38499999999994</c:v>
                </c:pt>
                <c:pt idx="865">
                  <c:v>8.39999999999994</c:v>
                </c:pt>
                <c:pt idx="866">
                  <c:v>8.41499999999994</c:v>
                </c:pt>
                <c:pt idx="867">
                  <c:v>8.429999999999941</c:v>
                </c:pt>
                <c:pt idx="868">
                  <c:v>8.444999999999942</c:v>
                </c:pt>
                <c:pt idx="869">
                  <c:v>8.459999999999942</c:v>
                </c:pt>
                <c:pt idx="870">
                  <c:v>8.474999999999943</c:v>
                </c:pt>
                <c:pt idx="871">
                  <c:v>8.489999999999943</c:v>
                </c:pt>
                <c:pt idx="872">
                  <c:v>8.504999999999944</c:v>
                </c:pt>
                <c:pt idx="873">
                  <c:v>8.519999999999945</c:v>
                </c:pt>
                <c:pt idx="874">
                  <c:v>8.534999999999945</c:v>
                </c:pt>
                <c:pt idx="875">
                  <c:v>8.549999999999946</c:v>
                </c:pt>
                <c:pt idx="876">
                  <c:v>8.564999999999946</c:v>
                </c:pt>
                <c:pt idx="877">
                  <c:v>8.579999999999947</c:v>
                </c:pt>
                <c:pt idx="878">
                  <c:v>8.594999999999947</c:v>
                </c:pt>
                <c:pt idx="879">
                  <c:v>8.609999999999948</c:v>
                </c:pt>
                <c:pt idx="880">
                  <c:v>8.624999999999948</c:v>
                </c:pt>
                <c:pt idx="881">
                  <c:v>8.639999999999949</c:v>
                </c:pt>
                <c:pt idx="882">
                  <c:v>8.65499999999995</c:v>
                </c:pt>
                <c:pt idx="883">
                  <c:v>8.66999999999995</c:v>
                </c:pt>
                <c:pt idx="884">
                  <c:v>8.68499999999995</c:v>
                </c:pt>
                <c:pt idx="885">
                  <c:v>8.699999999999951</c:v>
                </c:pt>
                <c:pt idx="886">
                  <c:v>8.714999999999952</c:v>
                </c:pt>
                <c:pt idx="887">
                  <c:v>8.729999999999952</c:v>
                </c:pt>
                <c:pt idx="888">
                  <c:v>8.744999999999953</c:v>
                </c:pt>
                <c:pt idx="889">
                  <c:v>8.759999999999954</c:v>
                </c:pt>
                <c:pt idx="890">
                  <c:v>8.774999999999954</c:v>
                </c:pt>
                <c:pt idx="891">
                  <c:v>8.789999999999955</c:v>
                </c:pt>
                <c:pt idx="892">
                  <c:v>8.804999999999955</c:v>
                </c:pt>
                <c:pt idx="893">
                  <c:v>8.819999999999956</c:v>
                </c:pt>
                <c:pt idx="894">
                  <c:v>8.834999999999956</c:v>
                </c:pt>
                <c:pt idx="895">
                  <c:v>8.849999999999957</c:v>
                </c:pt>
                <c:pt idx="896">
                  <c:v>8.864999999999958</c:v>
                </c:pt>
                <c:pt idx="897">
                  <c:v>8.879999999999958</c:v>
                </c:pt>
                <c:pt idx="898">
                  <c:v>8.894999999999959</c:v>
                </c:pt>
                <c:pt idx="899">
                  <c:v>8.90999999999996</c:v>
                </c:pt>
                <c:pt idx="900">
                  <c:v>8.92499999999996</c:v>
                </c:pt>
                <c:pt idx="901">
                  <c:v>8.93999999999996</c:v>
                </c:pt>
                <c:pt idx="902">
                  <c:v>8.954999999999961</c:v>
                </c:pt>
                <c:pt idx="903">
                  <c:v>8.969999999999962</c:v>
                </c:pt>
                <c:pt idx="904">
                  <c:v>8.984999999999962</c:v>
                </c:pt>
                <c:pt idx="905">
                  <c:v>8.999999999999963</c:v>
                </c:pt>
                <c:pt idx="906">
                  <c:v>9.014999999999963</c:v>
                </c:pt>
                <c:pt idx="907">
                  <c:v>9.029999999999964</c:v>
                </c:pt>
                <c:pt idx="908">
                  <c:v>9.044999999999964</c:v>
                </c:pt>
                <c:pt idx="909">
                  <c:v>9.059999999999965</c:v>
                </c:pt>
                <c:pt idx="910">
                  <c:v>9.074999999999966</c:v>
                </c:pt>
                <c:pt idx="911">
                  <c:v>9.089999999999966</c:v>
                </c:pt>
                <c:pt idx="912">
                  <c:v>9.104999999999967</c:v>
                </c:pt>
                <c:pt idx="913">
                  <c:v>9.119999999999967</c:v>
                </c:pt>
              </c:numCache>
            </c:numRef>
          </c:xVal>
          <c:yVal>
            <c:numRef>
              <c:f>Table!$M$14:$M$927</c:f>
              <c:numCache>
                <c:ptCount val="914"/>
                <c:pt idx="0">
                  <c:v>-0.8105710500380346</c:v>
                </c:pt>
                <c:pt idx="1">
                  <c:v>-0.8085726272454983</c:v>
                </c:pt>
                <c:pt idx="2">
                  <c:v>-0.8065742044529618</c:v>
                </c:pt>
                <c:pt idx="3">
                  <c:v>-0.8045757816604254</c:v>
                </c:pt>
                <c:pt idx="4">
                  <c:v>-0.802577358867889</c:v>
                </c:pt>
                <c:pt idx="5">
                  <c:v>-0.8005789360753526</c:v>
                </c:pt>
                <c:pt idx="6">
                  <c:v>-0.7985805132828162</c:v>
                </c:pt>
                <c:pt idx="7">
                  <c:v>-0.7965820904902797</c:v>
                </c:pt>
                <c:pt idx="8">
                  <c:v>-0.7945836676977434</c:v>
                </c:pt>
                <c:pt idx="9">
                  <c:v>-0.7925852449052069</c:v>
                </c:pt>
                <c:pt idx="10">
                  <c:v>-0.7905868221126705</c:v>
                </c:pt>
                <c:pt idx="11">
                  <c:v>-0.7885883993201341</c:v>
                </c:pt>
                <c:pt idx="12">
                  <c:v>-0.7865899765275977</c:v>
                </c:pt>
                <c:pt idx="13">
                  <c:v>-0.7845915537350613</c:v>
                </c:pt>
                <c:pt idx="14">
                  <c:v>-0.7825931309425248</c:v>
                </c:pt>
                <c:pt idx="15">
                  <c:v>-0.7805947081499884</c:v>
                </c:pt>
                <c:pt idx="16">
                  <c:v>-0.778596285357452</c:v>
                </c:pt>
                <c:pt idx="17">
                  <c:v>-0.7765978625649156</c:v>
                </c:pt>
                <c:pt idx="18">
                  <c:v>-0.7745994397723792</c:v>
                </c:pt>
                <c:pt idx="19">
                  <c:v>-0.7726010169798427</c:v>
                </c:pt>
                <c:pt idx="20">
                  <c:v>-0.7706025941873064</c:v>
                </c:pt>
                <c:pt idx="21">
                  <c:v>-0.7686041713947699</c:v>
                </c:pt>
                <c:pt idx="22">
                  <c:v>-0.7666057486022335</c:v>
                </c:pt>
                <c:pt idx="23">
                  <c:v>-0.7646073258096971</c:v>
                </c:pt>
                <c:pt idx="24">
                  <c:v>-0.7626089030171607</c:v>
                </c:pt>
                <c:pt idx="25">
                  <c:v>-0.7606104802246243</c:v>
                </c:pt>
                <c:pt idx="26">
                  <c:v>-0.7586120574320878</c:v>
                </c:pt>
                <c:pt idx="27">
                  <c:v>-0.7566136346395514</c:v>
                </c:pt>
                <c:pt idx="28">
                  <c:v>-0.754615211847015</c:v>
                </c:pt>
                <c:pt idx="29">
                  <c:v>-0.7526167890544786</c:v>
                </c:pt>
                <c:pt idx="30">
                  <c:v>-0.7506183662619422</c:v>
                </c:pt>
                <c:pt idx="31">
                  <c:v>-0.7486199434694057</c:v>
                </c:pt>
                <c:pt idx="32">
                  <c:v>-0.7466215206768694</c:v>
                </c:pt>
                <c:pt idx="33">
                  <c:v>-0.7446230978843329</c:v>
                </c:pt>
                <c:pt idx="34">
                  <c:v>-0.7426246750917965</c:v>
                </c:pt>
                <c:pt idx="35">
                  <c:v>-0.7406262522992602</c:v>
                </c:pt>
                <c:pt idx="36">
                  <c:v>-0.7386278295067237</c:v>
                </c:pt>
                <c:pt idx="37">
                  <c:v>-0.7366294067141873</c:v>
                </c:pt>
                <c:pt idx="38">
                  <c:v>-0.7346309839216508</c:v>
                </c:pt>
                <c:pt idx="39">
                  <c:v>-0.7326325611291145</c:v>
                </c:pt>
                <c:pt idx="40">
                  <c:v>-0.730634138336578</c:v>
                </c:pt>
                <c:pt idx="41">
                  <c:v>-0.7286357155440415</c:v>
                </c:pt>
                <c:pt idx="42">
                  <c:v>-0.7266372927515049</c:v>
                </c:pt>
                <c:pt idx="43">
                  <c:v>-0.7246388699589685</c:v>
                </c:pt>
                <c:pt idx="44">
                  <c:v>-0.7226404471664322</c:v>
                </c:pt>
                <c:pt idx="45">
                  <c:v>-0.7206420243738956</c:v>
                </c:pt>
                <c:pt idx="46">
                  <c:v>-0.7186436015813591</c:v>
                </c:pt>
                <c:pt idx="47">
                  <c:v>-0.7166451787888226</c:v>
                </c:pt>
                <c:pt idx="48">
                  <c:v>-0.7146467559962862</c:v>
                </c:pt>
                <c:pt idx="49">
                  <c:v>-0.7126483332037497</c:v>
                </c:pt>
                <c:pt idx="50">
                  <c:v>-0.7106499104112132</c:v>
                </c:pt>
                <c:pt idx="51">
                  <c:v>-0.7086514876186767</c:v>
                </c:pt>
                <c:pt idx="52">
                  <c:v>-0.7066530648261403</c:v>
                </c:pt>
                <c:pt idx="53">
                  <c:v>-0.7046546420336038</c:v>
                </c:pt>
                <c:pt idx="54">
                  <c:v>-0.7026562192410672</c:v>
                </c:pt>
                <c:pt idx="55">
                  <c:v>-0.7006577964485309</c:v>
                </c:pt>
                <c:pt idx="56">
                  <c:v>-0.6986593736559944</c:v>
                </c:pt>
                <c:pt idx="57">
                  <c:v>-0.6966609508634579</c:v>
                </c:pt>
                <c:pt idx="58">
                  <c:v>-0.6946625280709213</c:v>
                </c:pt>
                <c:pt idx="59">
                  <c:v>-0.692664105278385</c:v>
                </c:pt>
                <c:pt idx="60">
                  <c:v>-0.6906656824858485</c:v>
                </c:pt>
                <c:pt idx="61">
                  <c:v>-0.688667259693312</c:v>
                </c:pt>
                <c:pt idx="62">
                  <c:v>-0.6866688369007754</c:v>
                </c:pt>
                <c:pt idx="63">
                  <c:v>-0.684670414108239</c:v>
                </c:pt>
                <c:pt idx="64">
                  <c:v>-0.6826719913157027</c:v>
                </c:pt>
                <c:pt idx="65">
                  <c:v>-0.6806735685231661</c:v>
                </c:pt>
                <c:pt idx="66">
                  <c:v>-0.6786751457306296</c:v>
                </c:pt>
                <c:pt idx="67">
                  <c:v>-0.6766767229380931</c:v>
                </c:pt>
                <c:pt idx="68">
                  <c:v>-0.6746783001455567</c:v>
                </c:pt>
                <c:pt idx="69">
                  <c:v>-0.6726798773530202</c:v>
                </c:pt>
                <c:pt idx="70">
                  <c:v>-0.6706814545604837</c:v>
                </c:pt>
                <c:pt idx="71">
                  <c:v>-0.6686830317679472</c:v>
                </c:pt>
                <c:pt idx="72">
                  <c:v>-0.6666846089754108</c:v>
                </c:pt>
                <c:pt idx="73">
                  <c:v>-0.6646861861828743</c:v>
                </c:pt>
                <c:pt idx="74">
                  <c:v>-0.6626877633903377</c:v>
                </c:pt>
                <c:pt idx="75">
                  <c:v>-0.6606893405978014</c:v>
                </c:pt>
                <c:pt idx="76">
                  <c:v>-0.6586909178052649</c:v>
                </c:pt>
                <c:pt idx="77">
                  <c:v>-0.6566924950127284</c:v>
                </c:pt>
                <c:pt idx="78">
                  <c:v>-0.6546940722201918</c:v>
                </c:pt>
                <c:pt idx="79">
                  <c:v>-0.6526956494276555</c:v>
                </c:pt>
                <c:pt idx="80">
                  <c:v>-0.650697226635119</c:v>
                </c:pt>
                <c:pt idx="81">
                  <c:v>-0.6486988038425825</c:v>
                </c:pt>
                <c:pt idx="82">
                  <c:v>-0.6467003810500459</c:v>
                </c:pt>
                <c:pt idx="83">
                  <c:v>-0.6447019582575095</c:v>
                </c:pt>
                <c:pt idx="84">
                  <c:v>-0.6427035354649732</c:v>
                </c:pt>
                <c:pt idx="85">
                  <c:v>-0.6407051126724366</c:v>
                </c:pt>
                <c:pt idx="86">
                  <c:v>-0.6387066898799001</c:v>
                </c:pt>
                <c:pt idx="87">
                  <c:v>-0.6367082670873636</c:v>
                </c:pt>
                <c:pt idx="88">
                  <c:v>-0.6347098442948272</c:v>
                </c:pt>
                <c:pt idx="89">
                  <c:v>-0.6327114215022906</c:v>
                </c:pt>
                <c:pt idx="90">
                  <c:v>-0.6307129987097542</c:v>
                </c:pt>
                <c:pt idx="91">
                  <c:v>-0.6287145759172177</c:v>
                </c:pt>
                <c:pt idx="92">
                  <c:v>-0.6267161531246813</c:v>
                </c:pt>
                <c:pt idx="93">
                  <c:v>-0.6247177303321448</c:v>
                </c:pt>
                <c:pt idx="94">
                  <c:v>-0.6227193075396082</c:v>
                </c:pt>
                <c:pt idx="95">
                  <c:v>-0.6207208847470719</c:v>
                </c:pt>
                <c:pt idx="96">
                  <c:v>-0.6187224619545354</c:v>
                </c:pt>
                <c:pt idx="97">
                  <c:v>-0.6167240391619989</c:v>
                </c:pt>
                <c:pt idx="98">
                  <c:v>-0.6147256163694623</c:v>
                </c:pt>
                <c:pt idx="99">
                  <c:v>-0.612727193576926</c:v>
                </c:pt>
                <c:pt idx="100">
                  <c:v>-0.6107287707843895</c:v>
                </c:pt>
                <c:pt idx="101">
                  <c:v>-0.608730347991853</c:v>
                </c:pt>
                <c:pt idx="102">
                  <c:v>-0.6067319251993164</c:v>
                </c:pt>
                <c:pt idx="103">
                  <c:v>-0.60473350240678</c:v>
                </c:pt>
                <c:pt idx="104">
                  <c:v>-0.6027350796142437</c:v>
                </c:pt>
                <c:pt idx="105">
                  <c:v>-0.6007366568217071</c:v>
                </c:pt>
                <c:pt idx="106">
                  <c:v>-0.5987382340291706</c:v>
                </c:pt>
                <c:pt idx="107">
                  <c:v>-0.5967398112366341</c:v>
                </c:pt>
                <c:pt idx="108">
                  <c:v>-0.5947413884440977</c:v>
                </c:pt>
                <c:pt idx="109">
                  <c:v>-0.5927429656515611</c:v>
                </c:pt>
                <c:pt idx="110">
                  <c:v>-0.5907445428590247</c:v>
                </c:pt>
                <c:pt idx="111">
                  <c:v>-0.5887461200664882</c:v>
                </c:pt>
                <c:pt idx="112">
                  <c:v>-0.5867476972739518</c:v>
                </c:pt>
                <c:pt idx="113">
                  <c:v>-0.5847492744814153</c:v>
                </c:pt>
                <c:pt idx="114">
                  <c:v>-0.5827508516888787</c:v>
                </c:pt>
                <c:pt idx="115">
                  <c:v>-0.5807524288963424</c:v>
                </c:pt>
                <c:pt idx="116">
                  <c:v>-0.5787540061038059</c:v>
                </c:pt>
                <c:pt idx="117">
                  <c:v>-0.5767555833112694</c:v>
                </c:pt>
                <c:pt idx="118">
                  <c:v>-0.5747571605187328</c:v>
                </c:pt>
                <c:pt idx="119">
                  <c:v>-0.5727587377261965</c:v>
                </c:pt>
                <c:pt idx="120">
                  <c:v>-0.57076031493366</c:v>
                </c:pt>
                <c:pt idx="121">
                  <c:v>-0.5687618921411235</c:v>
                </c:pt>
                <c:pt idx="122">
                  <c:v>-0.5667634693485869</c:v>
                </c:pt>
                <c:pt idx="123">
                  <c:v>-0.5647650465560505</c:v>
                </c:pt>
                <c:pt idx="124">
                  <c:v>-0.5627666237635142</c:v>
                </c:pt>
                <c:pt idx="125">
                  <c:v>-0.5607682009709776</c:v>
                </c:pt>
                <c:pt idx="126">
                  <c:v>-0.5587697781784411</c:v>
                </c:pt>
                <c:pt idx="127">
                  <c:v>-0.5567713553859046</c:v>
                </c:pt>
                <c:pt idx="128">
                  <c:v>-0.5547729325933682</c:v>
                </c:pt>
                <c:pt idx="129">
                  <c:v>-0.5527745098008316</c:v>
                </c:pt>
                <c:pt idx="130">
                  <c:v>-0.5507760870082952</c:v>
                </c:pt>
                <c:pt idx="131">
                  <c:v>-0.5487776642157587</c:v>
                </c:pt>
                <c:pt idx="132">
                  <c:v>-0.5467792414232223</c:v>
                </c:pt>
                <c:pt idx="133">
                  <c:v>-0.5447808186306858</c:v>
                </c:pt>
                <c:pt idx="134">
                  <c:v>-0.5427823958381492</c:v>
                </c:pt>
                <c:pt idx="135">
                  <c:v>-0.5407839730456129</c:v>
                </c:pt>
                <c:pt idx="136">
                  <c:v>-0.5387855502530764</c:v>
                </c:pt>
                <c:pt idx="137">
                  <c:v>-0.5367871274605399</c:v>
                </c:pt>
                <c:pt idx="138">
                  <c:v>-0.5347887046680033</c:v>
                </c:pt>
                <c:pt idx="139">
                  <c:v>-0.532790281875467</c:v>
                </c:pt>
                <c:pt idx="140">
                  <c:v>-0.5307918590829305</c:v>
                </c:pt>
                <c:pt idx="141">
                  <c:v>-0.528793436290394</c:v>
                </c:pt>
                <c:pt idx="142">
                  <c:v>-0.5267950134978574</c:v>
                </c:pt>
                <c:pt idx="143">
                  <c:v>-0.524796590705321</c:v>
                </c:pt>
                <c:pt idx="144">
                  <c:v>-0.5227981679127847</c:v>
                </c:pt>
                <c:pt idx="145">
                  <c:v>-0.5207997451202481</c:v>
                </c:pt>
                <c:pt idx="146">
                  <c:v>-0.5188013223277116</c:v>
                </c:pt>
                <c:pt idx="147">
                  <c:v>-0.5168028995351751</c:v>
                </c:pt>
                <c:pt idx="148">
                  <c:v>-0.5148044767426387</c:v>
                </c:pt>
                <c:pt idx="149">
                  <c:v>-0.5128060539501021</c:v>
                </c:pt>
                <c:pt idx="150">
                  <c:v>-0.5108076311575657</c:v>
                </c:pt>
                <c:pt idx="151">
                  <c:v>-0.5088092083650292</c:v>
                </c:pt>
                <c:pt idx="152">
                  <c:v>-0.5068107855724928</c:v>
                </c:pt>
                <c:pt idx="153">
                  <c:v>-0.5048123627799563</c:v>
                </c:pt>
                <c:pt idx="154">
                  <c:v>-0.5028139399874197</c:v>
                </c:pt>
                <c:pt idx="155">
                  <c:v>-0.5008155171948834</c:v>
                </c:pt>
                <c:pt idx="156">
                  <c:v>-0.4988170944023469</c:v>
                </c:pt>
                <c:pt idx="157">
                  <c:v>-0.4968186716098104</c:v>
                </c:pt>
                <c:pt idx="158">
                  <c:v>-0.4948202488172738</c:v>
                </c:pt>
                <c:pt idx="159">
                  <c:v>-0.49282182602473745</c:v>
                </c:pt>
                <c:pt idx="160">
                  <c:v>-0.49082340323220097</c:v>
                </c:pt>
                <c:pt idx="161">
                  <c:v>-0.4888249804396645</c:v>
                </c:pt>
                <c:pt idx="162">
                  <c:v>-0.4868265576471279</c:v>
                </c:pt>
                <c:pt idx="163">
                  <c:v>-0.48482813485459153</c:v>
                </c:pt>
                <c:pt idx="164">
                  <c:v>-0.48282971206205516</c:v>
                </c:pt>
                <c:pt idx="165">
                  <c:v>-0.48083128926951857</c:v>
                </c:pt>
                <c:pt idx="166">
                  <c:v>-0.4788328664769821</c:v>
                </c:pt>
                <c:pt idx="167">
                  <c:v>-0.4768344436844456</c:v>
                </c:pt>
                <c:pt idx="168">
                  <c:v>-0.47483602089190924</c:v>
                </c:pt>
                <c:pt idx="169">
                  <c:v>-0.47283759809937265</c:v>
                </c:pt>
                <c:pt idx="170">
                  <c:v>-0.47083917530683617</c:v>
                </c:pt>
                <c:pt idx="171">
                  <c:v>-0.4688407525142997</c:v>
                </c:pt>
                <c:pt idx="172">
                  <c:v>-0.4668423297217633</c:v>
                </c:pt>
                <c:pt idx="173">
                  <c:v>-0.4648439069292267</c:v>
                </c:pt>
                <c:pt idx="174">
                  <c:v>-0.46284548413669035</c:v>
                </c:pt>
                <c:pt idx="175">
                  <c:v>-0.460847061344154</c:v>
                </c:pt>
                <c:pt idx="176">
                  <c:v>-0.4588486385516174</c:v>
                </c:pt>
                <c:pt idx="177">
                  <c:v>-0.456850215759081</c:v>
                </c:pt>
                <c:pt idx="178">
                  <c:v>-0.45485179296654454</c:v>
                </c:pt>
                <c:pt idx="179">
                  <c:v>-0.4528533701740082</c:v>
                </c:pt>
                <c:pt idx="180">
                  <c:v>-0.4508549473814718</c:v>
                </c:pt>
                <c:pt idx="181">
                  <c:v>-0.4488565245889352</c:v>
                </c:pt>
                <c:pt idx="182">
                  <c:v>-0.44685810179639884</c:v>
                </c:pt>
                <c:pt idx="183">
                  <c:v>-0.44485967900386236</c:v>
                </c:pt>
                <c:pt idx="184">
                  <c:v>-0.4428612562113259</c:v>
                </c:pt>
                <c:pt idx="185">
                  <c:v>-0.4408628334187894</c:v>
                </c:pt>
                <c:pt idx="186">
                  <c:v>-0.43886441062625303</c:v>
                </c:pt>
                <c:pt idx="187">
                  <c:v>-0.43686598783371655</c:v>
                </c:pt>
                <c:pt idx="188">
                  <c:v>-0.4348675650411802</c:v>
                </c:pt>
                <c:pt idx="189">
                  <c:v>-0.4328691422486437</c:v>
                </c:pt>
                <c:pt idx="190">
                  <c:v>-0.4308707194561072</c:v>
                </c:pt>
                <c:pt idx="191">
                  <c:v>-0.42887229666357085</c:v>
                </c:pt>
                <c:pt idx="192">
                  <c:v>-0.42687387387103426</c:v>
                </c:pt>
                <c:pt idx="193">
                  <c:v>-0.4248754510784979</c:v>
                </c:pt>
                <c:pt idx="194">
                  <c:v>-0.4228770282859614</c:v>
                </c:pt>
                <c:pt idx="195">
                  <c:v>-0.42087860549342504</c:v>
                </c:pt>
                <c:pt idx="196">
                  <c:v>-0.41888018270088867</c:v>
                </c:pt>
                <c:pt idx="197">
                  <c:v>-0.4168817599083521</c:v>
                </c:pt>
                <c:pt idx="198">
                  <c:v>-0.4148833371158157</c:v>
                </c:pt>
                <c:pt idx="199">
                  <c:v>-0.41288491432327923</c:v>
                </c:pt>
                <c:pt idx="200">
                  <c:v>-0.41088649153074275</c:v>
                </c:pt>
                <c:pt idx="201">
                  <c:v>-0.40888806873820627</c:v>
                </c:pt>
                <c:pt idx="202">
                  <c:v>-0.4068896459456699</c:v>
                </c:pt>
                <c:pt idx="203">
                  <c:v>-0.40489122315313353</c:v>
                </c:pt>
                <c:pt idx="204">
                  <c:v>-0.40289280036059705</c:v>
                </c:pt>
                <c:pt idx="205">
                  <c:v>-0.40089437756806057</c:v>
                </c:pt>
                <c:pt idx="206">
                  <c:v>-0.3988959547755241</c:v>
                </c:pt>
                <c:pt idx="207">
                  <c:v>-0.3968975319829877</c:v>
                </c:pt>
                <c:pt idx="208">
                  <c:v>-0.39489910919045124</c:v>
                </c:pt>
                <c:pt idx="209">
                  <c:v>-0.39290068639791476</c:v>
                </c:pt>
                <c:pt idx="210">
                  <c:v>-0.3909022636053783</c:v>
                </c:pt>
                <c:pt idx="211">
                  <c:v>-0.3889038408128419</c:v>
                </c:pt>
                <c:pt idx="212">
                  <c:v>-0.3869054180203054</c:v>
                </c:pt>
                <c:pt idx="213">
                  <c:v>-0.38490699522776894</c:v>
                </c:pt>
                <c:pt idx="214">
                  <c:v>-0.3829085724352326</c:v>
                </c:pt>
                <c:pt idx="215">
                  <c:v>-0.3809101496426961</c:v>
                </c:pt>
                <c:pt idx="216">
                  <c:v>-0.3789117268501596</c:v>
                </c:pt>
                <c:pt idx="217">
                  <c:v>-0.37691330405762313</c:v>
                </c:pt>
                <c:pt idx="218">
                  <c:v>-0.37491488126508676</c:v>
                </c:pt>
                <c:pt idx="219">
                  <c:v>-0.3729164584725504</c:v>
                </c:pt>
                <c:pt idx="220">
                  <c:v>-0.3709180356800139</c:v>
                </c:pt>
                <c:pt idx="221">
                  <c:v>-0.36891961288747743</c:v>
                </c:pt>
                <c:pt idx="222">
                  <c:v>-0.36692119009494095</c:v>
                </c:pt>
                <c:pt idx="223">
                  <c:v>-0.3649227673024046</c:v>
                </c:pt>
                <c:pt idx="224">
                  <c:v>-0.3629243445098681</c:v>
                </c:pt>
                <c:pt idx="225">
                  <c:v>-0.3609259217173316</c:v>
                </c:pt>
                <c:pt idx="226">
                  <c:v>-0.3589274989247952</c:v>
                </c:pt>
                <c:pt idx="227">
                  <c:v>-0.35692907613225877</c:v>
                </c:pt>
                <c:pt idx="228">
                  <c:v>-0.3549306533397223</c:v>
                </c:pt>
                <c:pt idx="229">
                  <c:v>-0.3529322305471858</c:v>
                </c:pt>
                <c:pt idx="230">
                  <c:v>-0.35093380775464944</c:v>
                </c:pt>
                <c:pt idx="231">
                  <c:v>-0.348935384962113</c:v>
                </c:pt>
                <c:pt idx="232">
                  <c:v>-0.34693696216957653</c:v>
                </c:pt>
                <c:pt idx="233">
                  <c:v>-0.34493853937704005</c:v>
                </c:pt>
                <c:pt idx="234">
                  <c:v>-0.34294011658450363</c:v>
                </c:pt>
                <c:pt idx="235">
                  <c:v>-0.3409416937919672</c:v>
                </c:pt>
                <c:pt idx="236">
                  <c:v>-0.3389432709994307</c:v>
                </c:pt>
                <c:pt idx="237">
                  <c:v>-0.33694484820689424</c:v>
                </c:pt>
                <c:pt idx="238">
                  <c:v>-0.3349464254143579</c:v>
                </c:pt>
                <c:pt idx="239">
                  <c:v>-0.3329480026218214</c:v>
                </c:pt>
                <c:pt idx="240">
                  <c:v>-0.3309495798292849</c:v>
                </c:pt>
                <c:pt idx="241">
                  <c:v>-0.3289511570367485</c:v>
                </c:pt>
                <c:pt idx="242">
                  <c:v>-0.326952734244212</c:v>
                </c:pt>
                <c:pt idx="243">
                  <c:v>-0.3249543114516755</c:v>
                </c:pt>
                <c:pt idx="244">
                  <c:v>-0.3229558886591391</c:v>
                </c:pt>
                <c:pt idx="245">
                  <c:v>-0.3209574658666026</c:v>
                </c:pt>
                <c:pt idx="246">
                  <c:v>-0.3189590430740662</c:v>
                </c:pt>
                <c:pt idx="247">
                  <c:v>-0.3169606202815297</c:v>
                </c:pt>
                <c:pt idx="248">
                  <c:v>-0.31496219748899323</c:v>
                </c:pt>
                <c:pt idx="249">
                  <c:v>-0.3129637746964568</c:v>
                </c:pt>
                <c:pt idx="250">
                  <c:v>-0.31096535190392033</c:v>
                </c:pt>
                <c:pt idx="251">
                  <c:v>-0.30896692911138385</c:v>
                </c:pt>
                <c:pt idx="252">
                  <c:v>-0.3069685063188474</c:v>
                </c:pt>
                <c:pt idx="253">
                  <c:v>-0.30497008352631094</c:v>
                </c:pt>
                <c:pt idx="254">
                  <c:v>-0.30297166073377446</c:v>
                </c:pt>
                <c:pt idx="255">
                  <c:v>-0.30097323794123804</c:v>
                </c:pt>
                <c:pt idx="256">
                  <c:v>-0.29897481514870156</c:v>
                </c:pt>
                <c:pt idx="257">
                  <c:v>-0.29697639235616513</c:v>
                </c:pt>
                <c:pt idx="258">
                  <c:v>-0.29497796956362865</c:v>
                </c:pt>
                <c:pt idx="259">
                  <c:v>-0.29297954677109217</c:v>
                </c:pt>
                <c:pt idx="260">
                  <c:v>-0.29098112397855574</c:v>
                </c:pt>
                <c:pt idx="261">
                  <c:v>-0.28898270118601926</c:v>
                </c:pt>
                <c:pt idx="262">
                  <c:v>-0.2869842783934828</c:v>
                </c:pt>
                <c:pt idx="263">
                  <c:v>-0.2849858556009463</c:v>
                </c:pt>
                <c:pt idx="264">
                  <c:v>-0.2829874328084099</c:v>
                </c:pt>
                <c:pt idx="265">
                  <c:v>-0.28098901001587345</c:v>
                </c:pt>
                <c:pt idx="266">
                  <c:v>-0.27899058722333697</c:v>
                </c:pt>
                <c:pt idx="267">
                  <c:v>-0.2769921644308005</c:v>
                </c:pt>
                <c:pt idx="268">
                  <c:v>-0.27499374163826407</c:v>
                </c:pt>
                <c:pt idx="269">
                  <c:v>-0.2729953188457276</c:v>
                </c:pt>
                <c:pt idx="270">
                  <c:v>-0.2709968960531911</c:v>
                </c:pt>
                <c:pt idx="271">
                  <c:v>-0.2689984732606546</c:v>
                </c:pt>
                <c:pt idx="272">
                  <c:v>-0.26700005046811814</c:v>
                </c:pt>
                <c:pt idx="273">
                  <c:v>-0.2650016276755818</c:v>
                </c:pt>
                <c:pt idx="274">
                  <c:v>-0.2630032048830453</c:v>
                </c:pt>
                <c:pt idx="275">
                  <c:v>-0.2610047820905088</c:v>
                </c:pt>
                <c:pt idx="276">
                  <c:v>-0.2590063592979724</c:v>
                </c:pt>
                <c:pt idx="277">
                  <c:v>-0.2570079365054359</c:v>
                </c:pt>
                <c:pt idx="278">
                  <c:v>-0.2550095137128994</c:v>
                </c:pt>
                <c:pt idx="279">
                  <c:v>-0.25301109092036295</c:v>
                </c:pt>
                <c:pt idx="280">
                  <c:v>-0.25101266812782647</c:v>
                </c:pt>
                <c:pt idx="281">
                  <c:v>-0.2490142453352901</c:v>
                </c:pt>
                <c:pt idx="282">
                  <c:v>-0.24701582254275362</c:v>
                </c:pt>
                <c:pt idx="283">
                  <c:v>-0.24501739975021714</c:v>
                </c:pt>
                <c:pt idx="284">
                  <c:v>-0.2430189769576807</c:v>
                </c:pt>
                <c:pt idx="285">
                  <c:v>-0.24102055416514423</c:v>
                </c:pt>
                <c:pt idx="286">
                  <c:v>-0.23902213137260775</c:v>
                </c:pt>
                <c:pt idx="287">
                  <c:v>-0.23702370858007127</c:v>
                </c:pt>
                <c:pt idx="288">
                  <c:v>-0.2350252857875348</c:v>
                </c:pt>
                <c:pt idx="289">
                  <c:v>-0.23302686299499842</c:v>
                </c:pt>
                <c:pt idx="290">
                  <c:v>-0.23102844020246194</c:v>
                </c:pt>
                <c:pt idx="291">
                  <c:v>-0.22903001740992546</c:v>
                </c:pt>
                <c:pt idx="292">
                  <c:v>-0.22703159461738903</c:v>
                </c:pt>
                <c:pt idx="293">
                  <c:v>-0.22503317182485255</c:v>
                </c:pt>
                <c:pt idx="294">
                  <c:v>-0.22303474903231607</c:v>
                </c:pt>
                <c:pt idx="295">
                  <c:v>-0.2210363262397796</c:v>
                </c:pt>
                <c:pt idx="296">
                  <c:v>-0.2190379034472431</c:v>
                </c:pt>
                <c:pt idx="297">
                  <c:v>-0.21703948065470668</c:v>
                </c:pt>
                <c:pt idx="298">
                  <c:v>-0.21504105786217026</c:v>
                </c:pt>
                <c:pt idx="299">
                  <c:v>-0.21304263506963378</c:v>
                </c:pt>
                <c:pt idx="300">
                  <c:v>-0.21104421227709735</c:v>
                </c:pt>
                <c:pt idx="301">
                  <c:v>-0.20904578948456087</c:v>
                </c:pt>
                <c:pt idx="302">
                  <c:v>-0.2070473666920244</c:v>
                </c:pt>
                <c:pt idx="303">
                  <c:v>-0.2050489438994879</c:v>
                </c:pt>
                <c:pt idx="304">
                  <c:v>-0.2030505211069515</c:v>
                </c:pt>
                <c:pt idx="305">
                  <c:v>-0.201052098314415</c:v>
                </c:pt>
                <c:pt idx="306">
                  <c:v>-0.19905367552187853</c:v>
                </c:pt>
                <c:pt idx="307">
                  <c:v>-0.19705525272934216</c:v>
                </c:pt>
                <c:pt idx="308">
                  <c:v>-0.19505682993680568</c:v>
                </c:pt>
                <c:pt idx="309">
                  <c:v>-0.1930584071442692</c:v>
                </c:pt>
                <c:pt idx="310">
                  <c:v>-0.19105998435173271</c:v>
                </c:pt>
                <c:pt idx="311">
                  <c:v>-0.1890615615591963</c:v>
                </c:pt>
                <c:pt idx="312">
                  <c:v>-0.1870631387666598</c:v>
                </c:pt>
                <c:pt idx="313">
                  <c:v>-0.18506471597412333</c:v>
                </c:pt>
                <c:pt idx="314">
                  <c:v>-0.1830662931815869</c:v>
                </c:pt>
                <c:pt idx="315">
                  <c:v>-0.18106787038905048</c:v>
                </c:pt>
                <c:pt idx="316">
                  <c:v>-0.179069447596514</c:v>
                </c:pt>
                <c:pt idx="317">
                  <c:v>-0.17707102480397752</c:v>
                </c:pt>
                <c:pt idx="318">
                  <c:v>-0.17507260201144104</c:v>
                </c:pt>
                <c:pt idx="319">
                  <c:v>-0.1730741792189046</c:v>
                </c:pt>
                <c:pt idx="320">
                  <c:v>-0.17107575642636813</c:v>
                </c:pt>
                <c:pt idx="321">
                  <c:v>-0.16907733363383165</c:v>
                </c:pt>
                <c:pt idx="322">
                  <c:v>-0.16707891084129523</c:v>
                </c:pt>
                <c:pt idx="323">
                  <c:v>-0.16508048804875874</c:v>
                </c:pt>
                <c:pt idx="324">
                  <c:v>-0.16308206525622232</c:v>
                </c:pt>
                <c:pt idx="325">
                  <c:v>-0.16108364246368584</c:v>
                </c:pt>
                <c:pt idx="326">
                  <c:v>-0.15908521967114936</c:v>
                </c:pt>
                <c:pt idx="327">
                  <c:v>-0.15708679687861293</c:v>
                </c:pt>
                <c:pt idx="328">
                  <c:v>-0.15508837408607645</c:v>
                </c:pt>
                <c:pt idx="329">
                  <c:v>-0.15308995129353997</c:v>
                </c:pt>
                <c:pt idx="330">
                  <c:v>-0.15109152850100355</c:v>
                </c:pt>
                <c:pt idx="331">
                  <c:v>-0.14909310570846707</c:v>
                </c:pt>
                <c:pt idx="332">
                  <c:v>-0.14709468291593059</c:v>
                </c:pt>
                <c:pt idx="333">
                  <c:v>-0.14509626012339416</c:v>
                </c:pt>
                <c:pt idx="334">
                  <c:v>-0.14309783733085768</c:v>
                </c:pt>
                <c:pt idx="335">
                  <c:v>-0.14109941453832126</c:v>
                </c:pt>
                <c:pt idx="336">
                  <c:v>-0.13910099174578477</c:v>
                </c:pt>
                <c:pt idx="337">
                  <c:v>-0.1371025689532483</c:v>
                </c:pt>
                <c:pt idx="338">
                  <c:v>-0.13510414616071187</c:v>
                </c:pt>
                <c:pt idx="339">
                  <c:v>-0.1331057233681754</c:v>
                </c:pt>
                <c:pt idx="340">
                  <c:v>-0.1311073005756389</c:v>
                </c:pt>
                <c:pt idx="341">
                  <c:v>-0.12910887778310248</c:v>
                </c:pt>
                <c:pt idx="342">
                  <c:v>-0.127110454990566</c:v>
                </c:pt>
                <c:pt idx="343">
                  <c:v>-0.12511203219802958</c:v>
                </c:pt>
                <c:pt idx="344">
                  <c:v>-0.1231136094054931</c:v>
                </c:pt>
                <c:pt idx="345">
                  <c:v>-0.12111518661295662</c:v>
                </c:pt>
                <c:pt idx="346">
                  <c:v>-0.11911676382042019</c:v>
                </c:pt>
                <c:pt idx="347">
                  <c:v>-0.11711834102788371</c:v>
                </c:pt>
                <c:pt idx="348">
                  <c:v>-0.11511991823534726</c:v>
                </c:pt>
                <c:pt idx="349">
                  <c:v>-0.11312149544281078</c:v>
                </c:pt>
                <c:pt idx="350">
                  <c:v>-0.11112307265027432</c:v>
                </c:pt>
                <c:pt idx="351">
                  <c:v>-0.10912464985773787</c:v>
                </c:pt>
                <c:pt idx="352">
                  <c:v>-0.10712622706520142</c:v>
                </c:pt>
                <c:pt idx="353">
                  <c:v>-0.10512780427266494</c:v>
                </c:pt>
                <c:pt idx="354">
                  <c:v>-0.10312938148012848</c:v>
                </c:pt>
                <c:pt idx="355">
                  <c:v>-0.10113095868759203</c:v>
                </c:pt>
                <c:pt idx="356">
                  <c:v>-0.09913253589505558</c:v>
                </c:pt>
                <c:pt idx="357">
                  <c:v>-0.0971341131025191</c:v>
                </c:pt>
                <c:pt idx="358">
                  <c:v>-0.09513569030998265</c:v>
                </c:pt>
                <c:pt idx="359">
                  <c:v>-0.09313726751744619</c:v>
                </c:pt>
                <c:pt idx="360">
                  <c:v>-0.09113884472490971</c:v>
                </c:pt>
                <c:pt idx="361">
                  <c:v>-0.08914042193237326</c:v>
                </c:pt>
                <c:pt idx="362">
                  <c:v>-0.0871419991398368</c:v>
                </c:pt>
                <c:pt idx="363">
                  <c:v>-0.08514357634730035</c:v>
                </c:pt>
                <c:pt idx="364">
                  <c:v>-0.08314515355476387</c:v>
                </c:pt>
                <c:pt idx="365">
                  <c:v>-0.08114673076222742</c:v>
                </c:pt>
                <c:pt idx="366">
                  <c:v>-0.07914830796969097</c:v>
                </c:pt>
                <c:pt idx="367">
                  <c:v>-0.07714988517715451</c:v>
                </c:pt>
                <c:pt idx="368">
                  <c:v>-0.07515146238461803</c:v>
                </c:pt>
                <c:pt idx="369">
                  <c:v>-0.07315303959208158</c:v>
                </c:pt>
                <c:pt idx="370">
                  <c:v>-0.07115461679954513</c:v>
                </c:pt>
                <c:pt idx="371">
                  <c:v>-0.06915619400700868</c:v>
                </c:pt>
                <c:pt idx="372">
                  <c:v>-0.0671577712144722</c:v>
                </c:pt>
                <c:pt idx="373">
                  <c:v>-0.06515934842193577</c:v>
                </c:pt>
                <c:pt idx="374">
                  <c:v>-0.06316092562939932</c:v>
                </c:pt>
                <c:pt idx="375">
                  <c:v>-0.061162502836862864</c:v>
                </c:pt>
                <c:pt idx="376">
                  <c:v>-0.05916408004432641</c:v>
                </c:pt>
                <c:pt idx="377">
                  <c:v>-0.057165657251789986</c:v>
                </c:pt>
                <c:pt idx="378">
                  <c:v>-0.055167234459253534</c:v>
                </c:pt>
                <c:pt idx="379">
                  <c:v>-0.05316881166671708</c:v>
                </c:pt>
                <c:pt idx="380">
                  <c:v>-0.05117038887418063</c:v>
                </c:pt>
                <c:pt idx="381">
                  <c:v>-0.0491719660816442</c:v>
                </c:pt>
                <c:pt idx="382">
                  <c:v>-0.04717354328910775</c:v>
                </c:pt>
                <c:pt idx="383">
                  <c:v>-0.0451751204965713</c:v>
                </c:pt>
                <c:pt idx="384">
                  <c:v>-0.043176697704034844</c:v>
                </c:pt>
                <c:pt idx="385">
                  <c:v>-0.04117827491149842</c:v>
                </c:pt>
                <c:pt idx="386">
                  <c:v>-0.039179852118961966</c:v>
                </c:pt>
                <c:pt idx="387">
                  <c:v>-0.037181429326425514</c:v>
                </c:pt>
                <c:pt idx="388">
                  <c:v>-0.03518300653388906</c:v>
                </c:pt>
                <c:pt idx="389">
                  <c:v>-0.033184583741352636</c:v>
                </c:pt>
                <c:pt idx="390">
                  <c:v>-0.031186160948816183</c:v>
                </c:pt>
                <c:pt idx="391">
                  <c:v>-0.02918773815627973</c:v>
                </c:pt>
                <c:pt idx="392">
                  <c:v>-0.027189315363743305</c:v>
                </c:pt>
                <c:pt idx="393">
                  <c:v>-0.025190892571206852</c:v>
                </c:pt>
                <c:pt idx="394">
                  <c:v>-0.0231924697786704</c:v>
                </c:pt>
                <c:pt idx="395">
                  <c:v>-0.021194046986133946</c:v>
                </c:pt>
                <c:pt idx="396">
                  <c:v>-0.01919562419359752</c:v>
                </c:pt>
                <c:pt idx="397">
                  <c:v>-0.01719720140106107</c:v>
                </c:pt>
                <c:pt idx="398">
                  <c:v>-0.015198778608524616</c:v>
                </c:pt>
                <c:pt idx="399">
                  <c:v>-0.013200355815988163</c:v>
                </c:pt>
                <c:pt idx="400">
                  <c:v>-0.011201933023451738</c:v>
                </c:pt>
                <c:pt idx="401">
                  <c:v>-0.009203510230915285</c:v>
                </c:pt>
                <c:pt idx="402">
                  <c:v>-0.007205087438378832</c:v>
                </c:pt>
                <c:pt idx="403">
                  <c:v>-0.005206664645842379</c:v>
                </c:pt>
                <c:pt idx="404">
                  <c:v>-0.0032082418533059542</c:v>
                </c:pt>
                <c:pt idx="405">
                  <c:v>-0.0012098190607695014</c:v>
                </c:pt>
                <c:pt idx="406">
                  <c:v>0.0007886037317669514</c:v>
                </c:pt>
                <c:pt idx="407">
                  <c:v>0.0027870265243034043</c:v>
                </c:pt>
                <c:pt idx="408">
                  <c:v>0.004785449316839829</c:v>
                </c:pt>
                <c:pt idx="409">
                  <c:v>0.006783872109376282</c:v>
                </c:pt>
                <c:pt idx="410">
                  <c:v>0.008782294901912721</c:v>
                </c:pt>
                <c:pt idx="411">
                  <c:v>0.010780717694449174</c:v>
                </c:pt>
                <c:pt idx="412">
                  <c:v>0.012779140486985613</c:v>
                </c:pt>
                <c:pt idx="413">
                  <c:v>0.014777563279522066</c:v>
                </c:pt>
                <c:pt idx="414">
                  <c:v>0.016775986072058505</c:v>
                </c:pt>
                <c:pt idx="415">
                  <c:v>0.018774408864594958</c:v>
                </c:pt>
                <c:pt idx="416">
                  <c:v>0.020772831657131396</c:v>
                </c:pt>
                <c:pt idx="417">
                  <c:v>0.02277125444966785</c:v>
                </c:pt>
                <c:pt idx="418">
                  <c:v>0.024769677242204288</c:v>
                </c:pt>
                <c:pt idx="419">
                  <c:v>0.02676810003474074</c:v>
                </c:pt>
                <c:pt idx="420">
                  <c:v>0.02876652282727718</c:v>
                </c:pt>
                <c:pt idx="421">
                  <c:v>0.030764945619813633</c:v>
                </c:pt>
                <c:pt idx="422">
                  <c:v>0.03276336841235007</c:v>
                </c:pt>
                <c:pt idx="423">
                  <c:v>0.034761791204886525</c:v>
                </c:pt>
                <c:pt idx="424">
                  <c:v>0.036760213997422964</c:v>
                </c:pt>
                <c:pt idx="425">
                  <c:v>0.038758636789959416</c:v>
                </c:pt>
                <c:pt idx="426">
                  <c:v>0.040757059582495855</c:v>
                </c:pt>
                <c:pt idx="427">
                  <c:v>0.042755482375032294</c:v>
                </c:pt>
                <c:pt idx="428">
                  <c:v>0.04475390516756875</c:v>
                </c:pt>
                <c:pt idx="429">
                  <c:v>0.046752327960105186</c:v>
                </c:pt>
                <c:pt idx="430">
                  <c:v>0.04875075075264164</c:v>
                </c:pt>
                <c:pt idx="431">
                  <c:v>0.05074917354517808</c:v>
                </c:pt>
                <c:pt idx="432">
                  <c:v>0.05274759633771453</c:v>
                </c:pt>
                <c:pt idx="433">
                  <c:v>0.05474601913025097</c:v>
                </c:pt>
                <c:pt idx="434">
                  <c:v>0.05674444192278742</c:v>
                </c:pt>
                <c:pt idx="435">
                  <c:v>0.05874286471532386</c:v>
                </c:pt>
                <c:pt idx="436">
                  <c:v>0.060741287507860314</c:v>
                </c:pt>
                <c:pt idx="437">
                  <c:v>0.06273971030039675</c:v>
                </c:pt>
                <c:pt idx="438">
                  <c:v>0.0647381330929332</c:v>
                </c:pt>
                <c:pt idx="439">
                  <c:v>0.06673655588546967</c:v>
                </c:pt>
                <c:pt idx="440">
                  <c:v>0.06873497867800615</c:v>
                </c:pt>
                <c:pt idx="441">
                  <c:v>0.07073340147054263</c:v>
                </c:pt>
                <c:pt idx="442">
                  <c:v>0.0727318242630791</c:v>
                </c:pt>
                <c:pt idx="443">
                  <c:v>0.07473024705561557</c:v>
                </c:pt>
                <c:pt idx="444">
                  <c:v>0.07672866984815205</c:v>
                </c:pt>
                <c:pt idx="445">
                  <c:v>0.07872709264068853</c:v>
                </c:pt>
                <c:pt idx="446">
                  <c:v>0.08072551543322501</c:v>
                </c:pt>
                <c:pt idx="447">
                  <c:v>0.08272393822576148</c:v>
                </c:pt>
                <c:pt idx="448">
                  <c:v>0.08472236101829794</c:v>
                </c:pt>
                <c:pt idx="449">
                  <c:v>0.08672078381083442</c:v>
                </c:pt>
                <c:pt idx="450">
                  <c:v>0.0887192066033709</c:v>
                </c:pt>
                <c:pt idx="451">
                  <c:v>0.09071762939590738</c:v>
                </c:pt>
                <c:pt idx="452">
                  <c:v>0.09271605218844385</c:v>
                </c:pt>
                <c:pt idx="453">
                  <c:v>0.09471447498098032</c:v>
                </c:pt>
                <c:pt idx="454">
                  <c:v>0.0967128977735168</c:v>
                </c:pt>
                <c:pt idx="455">
                  <c:v>0.09871132056605328</c:v>
                </c:pt>
                <c:pt idx="456">
                  <c:v>0.10070974335858976</c:v>
                </c:pt>
                <c:pt idx="457">
                  <c:v>0.10270816615112623</c:v>
                </c:pt>
                <c:pt idx="458">
                  <c:v>0.1047065889436627</c:v>
                </c:pt>
                <c:pt idx="459">
                  <c:v>0.10670501173619917</c:v>
                </c:pt>
                <c:pt idx="460">
                  <c:v>0.10870343452873565</c:v>
                </c:pt>
                <c:pt idx="461">
                  <c:v>0.11070185732127213</c:v>
                </c:pt>
                <c:pt idx="462">
                  <c:v>0.1127002801138086</c:v>
                </c:pt>
                <c:pt idx="463">
                  <c:v>0.11469870290634508</c:v>
                </c:pt>
                <c:pt idx="464">
                  <c:v>0.11669712569888155</c:v>
                </c:pt>
                <c:pt idx="465">
                  <c:v>0.11869554849141803</c:v>
                </c:pt>
                <c:pt idx="466">
                  <c:v>0.12069397128395451</c:v>
                </c:pt>
                <c:pt idx="467">
                  <c:v>0.12269239407649098</c:v>
                </c:pt>
                <c:pt idx="468">
                  <c:v>0.12469081686902746</c:v>
                </c:pt>
                <c:pt idx="469">
                  <c:v>0.12668923966156392</c:v>
                </c:pt>
                <c:pt idx="470">
                  <c:v>0.1286876624541004</c:v>
                </c:pt>
                <c:pt idx="471">
                  <c:v>0.13068608524663688</c:v>
                </c:pt>
                <c:pt idx="472">
                  <c:v>0.13268450803917337</c:v>
                </c:pt>
                <c:pt idx="473">
                  <c:v>0.13468293083170982</c:v>
                </c:pt>
                <c:pt idx="474">
                  <c:v>0.1366813536242463</c:v>
                </c:pt>
                <c:pt idx="475">
                  <c:v>0.13867977641678278</c:v>
                </c:pt>
                <c:pt idx="476">
                  <c:v>0.14067819920931926</c:v>
                </c:pt>
                <c:pt idx="477">
                  <c:v>0.14267662200185574</c:v>
                </c:pt>
                <c:pt idx="478">
                  <c:v>0.1446750447943922</c:v>
                </c:pt>
                <c:pt idx="479">
                  <c:v>0.14667346758692867</c:v>
                </c:pt>
                <c:pt idx="480">
                  <c:v>0.14867189037946515</c:v>
                </c:pt>
                <c:pt idx="481">
                  <c:v>0.15067031317200164</c:v>
                </c:pt>
                <c:pt idx="482">
                  <c:v>0.15266873596453812</c:v>
                </c:pt>
                <c:pt idx="483">
                  <c:v>0.15466715875707457</c:v>
                </c:pt>
                <c:pt idx="484">
                  <c:v>0.15666558154961105</c:v>
                </c:pt>
                <c:pt idx="485">
                  <c:v>0.15866400434214753</c:v>
                </c:pt>
                <c:pt idx="486">
                  <c:v>0.160662427134684</c:v>
                </c:pt>
                <c:pt idx="487">
                  <c:v>0.1626608499272205</c:v>
                </c:pt>
                <c:pt idx="488">
                  <c:v>0.16465927271975694</c:v>
                </c:pt>
                <c:pt idx="489">
                  <c:v>0.16665769551229342</c:v>
                </c:pt>
                <c:pt idx="490">
                  <c:v>0.1686561183048299</c:v>
                </c:pt>
                <c:pt idx="491">
                  <c:v>0.17065454109736639</c:v>
                </c:pt>
                <c:pt idx="492">
                  <c:v>0.17265296388990287</c:v>
                </c:pt>
                <c:pt idx="493">
                  <c:v>0.17465138668243935</c:v>
                </c:pt>
                <c:pt idx="494">
                  <c:v>0.1766498094749758</c:v>
                </c:pt>
                <c:pt idx="495">
                  <c:v>0.17864823226751228</c:v>
                </c:pt>
                <c:pt idx="496">
                  <c:v>0.18064665506004876</c:v>
                </c:pt>
                <c:pt idx="497">
                  <c:v>0.18264507785258524</c:v>
                </c:pt>
                <c:pt idx="498">
                  <c:v>0.1846435006451217</c:v>
                </c:pt>
                <c:pt idx="499">
                  <c:v>0.18664192343765817</c:v>
                </c:pt>
                <c:pt idx="500">
                  <c:v>0.18864034623019466</c:v>
                </c:pt>
                <c:pt idx="501">
                  <c:v>0.19063876902273114</c:v>
                </c:pt>
                <c:pt idx="502">
                  <c:v>0.19263719181526762</c:v>
                </c:pt>
                <c:pt idx="503">
                  <c:v>0.1946356146078041</c:v>
                </c:pt>
                <c:pt idx="504">
                  <c:v>0.19663403740034058</c:v>
                </c:pt>
                <c:pt idx="505">
                  <c:v>0.19863246019287703</c:v>
                </c:pt>
                <c:pt idx="506">
                  <c:v>0.2006308829854135</c:v>
                </c:pt>
                <c:pt idx="507">
                  <c:v>0.20262930577794996</c:v>
                </c:pt>
                <c:pt idx="508">
                  <c:v>0.20462772857048644</c:v>
                </c:pt>
                <c:pt idx="509">
                  <c:v>0.20662615136302293</c:v>
                </c:pt>
                <c:pt idx="510">
                  <c:v>0.2086245741555594</c:v>
                </c:pt>
                <c:pt idx="511">
                  <c:v>0.2106229969480959</c:v>
                </c:pt>
                <c:pt idx="512">
                  <c:v>0.21262141974063237</c:v>
                </c:pt>
                <c:pt idx="513">
                  <c:v>0.21461984253316885</c:v>
                </c:pt>
                <c:pt idx="514">
                  <c:v>0.21661826532570533</c:v>
                </c:pt>
                <c:pt idx="515">
                  <c:v>0.21861668811824178</c:v>
                </c:pt>
                <c:pt idx="516">
                  <c:v>0.22061511091077826</c:v>
                </c:pt>
                <c:pt idx="517">
                  <c:v>0.22261353370331471</c:v>
                </c:pt>
                <c:pt idx="518">
                  <c:v>0.2246119564958512</c:v>
                </c:pt>
                <c:pt idx="519">
                  <c:v>0.22661037928838768</c:v>
                </c:pt>
                <c:pt idx="520">
                  <c:v>0.22860880208092416</c:v>
                </c:pt>
                <c:pt idx="521">
                  <c:v>0.23060722487346064</c:v>
                </c:pt>
                <c:pt idx="522">
                  <c:v>0.23260564766599712</c:v>
                </c:pt>
                <c:pt idx="523">
                  <c:v>0.2346040704585336</c:v>
                </c:pt>
                <c:pt idx="524">
                  <c:v>0.23660249325107008</c:v>
                </c:pt>
                <c:pt idx="525">
                  <c:v>0.23860091604360653</c:v>
                </c:pt>
                <c:pt idx="526">
                  <c:v>0.240599338836143</c:v>
                </c:pt>
                <c:pt idx="527">
                  <c:v>0.24259776162867946</c:v>
                </c:pt>
                <c:pt idx="528">
                  <c:v>0.24459618442121595</c:v>
                </c:pt>
                <c:pt idx="529">
                  <c:v>0.24659460721375243</c:v>
                </c:pt>
                <c:pt idx="530">
                  <c:v>0.2485930300062889</c:v>
                </c:pt>
                <c:pt idx="531">
                  <c:v>0.2505914527988254</c:v>
                </c:pt>
                <c:pt idx="532">
                  <c:v>0.25258987559136187</c:v>
                </c:pt>
                <c:pt idx="533">
                  <c:v>0.25458829838389835</c:v>
                </c:pt>
                <c:pt idx="534">
                  <c:v>0.25658672117643483</c:v>
                </c:pt>
                <c:pt idx="535">
                  <c:v>0.25858514396897125</c:v>
                </c:pt>
                <c:pt idx="536">
                  <c:v>0.26058356676150773</c:v>
                </c:pt>
                <c:pt idx="537">
                  <c:v>0.2625819895540442</c:v>
                </c:pt>
                <c:pt idx="538">
                  <c:v>0.2645804123465807</c:v>
                </c:pt>
                <c:pt idx="539">
                  <c:v>0.2665788351391172</c:v>
                </c:pt>
                <c:pt idx="540">
                  <c:v>0.26857725793165366</c:v>
                </c:pt>
                <c:pt idx="541">
                  <c:v>0.27057568072419014</c:v>
                </c:pt>
                <c:pt idx="542">
                  <c:v>0.2725741035167266</c:v>
                </c:pt>
                <c:pt idx="543">
                  <c:v>0.2745725263092631</c:v>
                </c:pt>
                <c:pt idx="544">
                  <c:v>0.2765709491017996</c:v>
                </c:pt>
                <c:pt idx="545">
                  <c:v>0.27856937189433606</c:v>
                </c:pt>
                <c:pt idx="546">
                  <c:v>0.28056779468687254</c:v>
                </c:pt>
                <c:pt idx="547">
                  <c:v>0.282566217479409</c:v>
                </c:pt>
                <c:pt idx="548">
                  <c:v>0.2845646402719455</c:v>
                </c:pt>
                <c:pt idx="549">
                  <c:v>0.2865630630644819</c:v>
                </c:pt>
                <c:pt idx="550">
                  <c:v>0.2885614858570184</c:v>
                </c:pt>
                <c:pt idx="551">
                  <c:v>0.2905599086495549</c:v>
                </c:pt>
                <c:pt idx="552">
                  <c:v>0.29255833144209137</c:v>
                </c:pt>
                <c:pt idx="553">
                  <c:v>0.29455675423462785</c:v>
                </c:pt>
                <c:pt idx="554">
                  <c:v>0.2965551770271643</c:v>
                </c:pt>
                <c:pt idx="555">
                  <c:v>0.29855359981970075</c:v>
                </c:pt>
                <c:pt idx="556">
                  <c:v>0.30055202261223724</c:v>
                </c:pt>
                <c:pt idx="557">
                  <c:v>0.3025504454047737</c:v>
                </c:pt>
                <c:pt idx="558">
                  <c:v>0.3045488681973102</c:v>
                </c:pt>
                <c:pt idx="559">
                  <c:v>0.3065472909898467</c:v>
                </c:pt>
                <c:pt idx="560">
                  <c:v>0.30854571378238316</c:v>
                </c:pt>
                <c:pt idx="561">
                  <c:v>0.31054413657491964</c:v>
                </c:pt>
                <c:pt idx="562">
                  <c:v>0.3125425593674561</c:v>
                </c:pt>
                <c:pt idx="563">
                  <c:v>0.3145409821599926</c:v>
                </c:pt>
                <c:pt idx="564">
                  <c:v>0.3165394049525291</c:v>
                </c:pt>
                <c:pt idx="565">
                  <c:v>0.31853782774506556</c:v>
                </c:pt>
                <c:pt idx="566">
                  <c:v>0.32053625053760204</c:v>
                </c:pt>
                <c:pt idx="567">
                  <c:v>0.3225346733301385</c:v>
                </c:pt>
                <c:pt idx="568">
                  <c:v>0.324533096122675</c:v>
                </c:pt>
                <c:pt idx="569">
                  <c:v>0.3265315189152114</c:v>
                </c:pt>
                <c:pt idx="570">
                  <c:v>0.3285299417077479</c:v>
                </c:pt>
                <c:pt idx="571">
                  <c:v>0.3305283645002844</c:v>
                </c:pt>
                <c:pt idx="572">
                  <c:v>0.3325267872928208</c:v>
                </c:pt>
                <c:pt idx="573">
                  <c:v>0.3345252100853572</c:v>
                </c:pt>
                <c:pt idx="574">
                  <c:v>0.33652363287789366</c:v>
                </c:pt>
                <c:pt idx="575">
                  <c:v>0.33852205567043003</c:v>
                </c:pt>
                <c:pt idx="576">
                  <c:v>0.34052047846296646</c:v>
                </c:pt>
                <c:pt idx="577">
                  <c:v>0.3425189012555029</c:v>
                </c:pt>
                <c:pt idx="578">
                  <c:v>0.3445173240480393</c:v>
                </c:pt>
                <c:pt idx="579">
                  <c:v>0.34651574684057573</c:v>
                </c:pt>
                <c:pt idx="580">
                  <c:v>0.3485141696331121</c:v>
                </c:pt>
                <c:pt idx="581">
                  <c:v>0.3505125924256486</c:v>
                </c:pt>
                <c:pt idx="582">
                  <c:v>0.35251101521818495</c:v>
                </c:pt>
                <c:pt idx="583">
                  <c:v>0.3545094380107214</c:v>
                </c:pt>
                <c:pt idx="584">
                  <c:v>0.3565078608032578</c:v>
                </c:pt>
                <c:pt idx="585">
                  <c:v>0.3585062835957942</c:v>
                </c:pt>
                <c:pt idx="586">
                  <c:v>0.36050470638833065</c:v>
                </c:pt>
                <c:pt idx="587">
                  <c:v>0.362503129180867</c:v>
                </c:pt>
                <c:pt idx="588">
                  <c:v>0.36450155197340345</c:v>
                </c:pt>
                <c:pt idx="589">
                  <c:v>0.3664999747659399</c:v>
                </c:pt>
                <c:pt idx="590">
                  <c:v>0.3684983975584763</c:v>
                </c:pt>
                <c:pt idx="591">
                  <c:v>0.3704968203510127</c:v>
                </c:pt>
                <c:pt idx="592">
                  <c:v>0.3724952431435491</c:v>
                </c:pt>
                <c:pt idx="593">
                  <c:v>0.3744936659360856</c:v>
                </c:pt>
                <c:pt idx="594">
                  <c:v>0.37649208872862194</c:v>
                </c:pt>
                <c:pt idx="595">
                  <c:v>0.37849051152115837</c:v>
                </c:pt>
                <c:pt idx="596">
                  <c:v>0.3804889343136948</c:v>
                </c:pt>
                <c:pt idx="597">
                  <c:v>0.38248735710623116</c:v>
                </c:pt>
                <c:pt idx="598">
                  <c:v>0.38448577989876764</c:v>
                </c:pt>
                <c:pt idx="599">
                  <c:v>0.386484202691304</c:v>
                </c:pt>
                <c:pt idx="600">
                  <c:v>0.38848262548384044</c:v>
                </c:pt>
                <c:pt idx="601">
                  <c:v>0.39048104827637686</c:v>
                </c:pt>
                <c:pt idx="602">
                  <c:v>0.3924794710689133</c:v>
                </c:pt>
                <c:pt idx="603">
                  <c:v>0.3944778938614497</c:v>
                </c:pt>
                <c:pt idx="604">
                  <c:v>0.39647631665398614</c:v>
                </c:pt>
                <c:pt idx="605">
                  <c:v>0.3984747394465225</c:v>
                </c:pt>
                <c:pt idx="606">
                  <c:v>0.40047316223905893</c:v>
                </c:pt>
                <c:pt idx="607">
                  <c:v>0.40247158503159536</c:v>
                </c:pt>
                <c:pt idx="608">
                  <c:v>0.4044700078241318</c:v>
                </c:pt>
                <c:pt idx="609">
                  <c:v>0.4064684306166682</c:v>
                </c:pt>
                <c:pt idx="610">
                  <c:v>0.40846685340920463</c:v>
                </c:pt>
                <c:pt idx="611">
                  <c:v>0.410465276201741</c:v>
                </c:pt>
                <c:pt idx="612">
                  <c:v>0.41246369899427743</c:v>
                </c:pt>
                <c:pt idx="613">
                  <c:v>0.41446212178681385</c:v>
                </c:pt>
                <c:pt idx="614">
                  <c:v>0.4164605445793503</c:v>
                </c:pt>
                <c:pt idx="615">
                  <c:v>0.4184589673718867</c:v>
                </c:pt>
                <c:pt idx="616">
                  <c:v>0.42045739016442313</c:v>
                </c:pt>
                <c:pt idx="617">
                  <c:v>0.4224558129569595</c:v>
                </c:pt>
                <c:pt idx="618">
                  <c:v>0.4244542357494959</c:v>
                </c:pt>
                <c:pt idx="619">
                  <c:v>0.42645265854203235</c:v>
                </c:pt>
                <c:pt idx="620">
                  <c:v>0.4284510813345688</c:v>
                </c:pt>
                <c:pt idx="621">
                  <c:v>0.4304495041271052</c:v>
                </c:pt>
                <c:pt idx="622">
                  <c:v>0.4324479269196416</c:v>
                </c:pt>
                <c:pt idx="623">
                  <c:v>0.434446349712178</c:v>
                </c:pt>
                <c:pt idx="624">
                  <c:v>0.4364447725047144</c:v>
                </c:pt>
                <c:pt idx="625">
                  <c:v>0.43844319529725084</c:v>
                </c:pt>
                <c:pt idx="626">
                  <c:v>0.44044161808978727</c:v>
                </c:pt>
                <c:pt idx="627">
                  <c:v>0.4424400408823237</c:v>
                </c:pt>
                <c:pt idx="628">
                  <c:v>0.4444384636748601</c:v>
                </c:pt>
                <c:pt idx="629">
                  <c:v>0.4464368864673965</c:v>
                </c:pt>
                <c:pt idx="630">
                  <c:v>0.4484353092599329</c:v>
                </c:pt>
                <c:pt idx="631">
                  <c:v>0.45043373205246934</c:v>
                </c:pt>
                <c:pt idx="632">
                  <c:v>0.45243215484500576</c:v>
                </c:pt>
                <c:pt idx="633">
                  <c:v>0.4544305776375422</c:v>
                </c:pt>
                <c:pt idx="634">
                  <c:v>0.4564290004300786</c:v>
                </c:pt>
                <c:pt idx="635">
                  <c:v>0.458427423222615</c:v>
                </c:pt>
                <c:pt idx="636">
                  <c:v>0.4604258460151514</c:v>
                </c:pt>
                <c:pt idx="637">
                  <c:v>0.46242426880768783</c:v>
                </c:pt>
                <c:pt idx="638">
                  <c:v>0.46442269160022426</c:v>
                </c:pt>
                <c:pt idx="639">
                  <c:v>0.4664211143927607</c:v>
                </c:pt>
                <c:pt idx="640">
                  <c:v>0.4684195371852971</c:v>
                </c:pt>
                <c:pt idx="641">
                  <c:v>0.4704179599778335</c:v>
                </c:pt>
                <c:pt idx="642">
                  <c:v>0.4724163827703699</c:v>
                </c:pt>
                <c:pt idx="643">
                  <c:v>0.4744148055629063</c:v>
                </c:pt>
                <c:pt idx="644">
                  <c:v>0.47641322835544275</c:v>
                </c:pt>
                <c:pt idx="645">
                  <c:v>0.4784116511479792</c:v>
                </c:pt>
                <c:pt idx="646">
                  <c:v>0.4804100739405156</c:v>
                </c:pt>
                <c:pt idx="647">
                  <c:v>0.482408496733052</c:v>
                </c:pt>
                <c:pt idx="648">
                  <c:v>0.4844069195255884</c:v>
                </c:pt>
                <c:pt idx="649">
                  <c:v>0.4864053423181248</c:v>
                </c:pt>
                <c:pt idx="650">
                  <c:v>0.48840376511066125</c:v>
                </c:pt>
                <c:pt idx="651">
                  <c:v>0.4904021879031977</c:v>
                </c:pt>
                <c:pt idx="652">
                  <c:v>0.4924006106957341</c:v>
                </c:pt>
                <c:pt idx="653">
                  <c:v>0.49439903348827047</c:v>
                </c:pt>
                <c:pt idx="654">
                  <c:v>0.4963974562808069</c:v>
                </c:pt>
                <c:pt idx="655">
                  <c:v>0.4983958790733433</c:v>
                </c:pt>
                <c:pt idx="656">
                  <c:v>0.5003943018658797</c:v>
                </c:pt>
                <c:pt idx="657">
                  <c:v>0.5023927246584161</c:v>
                </c:pt>
                <c:pt idx="658">
                  <c:v>0.5043911474509526</c:v>
                </c:pt>
                <c:pt idx="659">
                  <c:v>0.506389570243489</c:v>
                </c:pt>
                <c:pt idx="660">
                  <c:v>0.5083879930360253</c:v>
                </c:pt>
                <c:pt idx="661">
                  <c:v>0.5103864158285618</c:v>
                </c:pt>
                <c:pt idx="662">
                  <c:v>0.5123848386210983</c:v>
                </c:pt>
                <c:pt idx="663">
                  <c:v>0.5143832614136347</c:v>
                </c:pt>
                <c:pt idx="664">
                  <c:v>0.516381684206171</c:v>
                </c:pt>
                <c:pt idx="665">
                  <c:v>0.5183801069987075</c:v>
                </c:pt>
                <c:pt idx="666">
                  <c:v>0.5203785297912439</c:v>
                </c:pt>
                <c:pt idx="667">
                  <c:v>0.5223769525837803</c:v>
                </c:pt>
                <c:pt idx="668">
                  <c:v>0.5243753753763167</c:v>
                </c:pt>
                <c:pt idx="669">
                  <c:v>0.5263737981688532</c:v>
                </c:pt>
                <c:pt idx="670">
                  <c:v>0.5283722209613896</c:v>
                </c:pt>
                <c:pt idx="671">
                  <c:v>0.530370643753926</c:v>
                </c:pt>
                <c:pt idx="672">
                  <c:v>0.5323690665464624</c:v>
                </c:pt>
                <c:pt idx="673">
                  <c:v>0.5343674893389988</c:v>
                </c:pt>
                <c:pt idx="674">
                  <c:v>0.5363659121315352</c:v>
                </c:pt>
                <c:pt idx="675">
                  <c:v>0.5383643349240717</c:v>
                </c:pt>
                <c:pt idx="676">
                  <c:v>0.5403627577166081</c:v>
                </c:pt>
                <c:pt idx="677">
                  <c:v>0.5423611805091445</c:v>
                </c:pt>
                <c:pt idx="678">
                  <c:v>0.5443596033016809</c:v>
                </c:pt>
                <c:pt idx="679">
                  <c:v>0.5463580260942174</c:v>
                </c:pt>
                <c:pt idx="680">
                  <c:v>0.5483564488867537</c:v>
                </c:pt>
                <c:pt idx="681">
                  <c:v>0.5503548716792901</c:v>
                </c:pt>
                <c:pt idx="682">
                  <c:v>0.5523532944718266</c:v>
                </c:pt>
                <c:pt idx="683">
                  <c:v>0.554351717264363</c:v>
                </c:pt>
                <c:pt idx="684">
                  <c:v>0.5563501400568993</c:v>
                </c:pt>
                <c:pt idx="685">
                  <c:v>0.5583485628494358</c:v>
                </c:pt>
                <c:pt idx="686">
                  <c:v>0.5603469856419723</c:v>
                </c:pt>
                <c:pt idx="687">
                  <c:v>0.5623454084345086</c:v>
                </c:pt>
                <c:pt idx="688">
                  <c:v>0.564343831227045</c:v>
                </c:pt>
                <c:pt idx="689">
                  <c:v>0.5663422540195815</c:v>
                </c:pt>
                <c:pt idx="690">
                  <c:v>0.5683406768121179</c:v>
                </c:pt>
                <c:pt idx="691">
                  <c:v>0.5703390996046542</c:v>
                </c:pt>
                <c:pt idx="692">
                  <c:v>0.5723375223971907</c:v>
                </c:pt>
                <c:pt idx="693">
                  <c:v>0.5743359451897272</c:v>
                </c:pt>
                <c:pt idx="694">
                  <c:v>0.5763343679822636</c:v>
                </c:pt>
                <c:pt idx="695">
                  <c:v>0.5783327907747999</c:v>
                </c:pt>
                <c:pt idx="696">
                  <c:v>0.5803312135673364</c:v>
                </c:pt>
                <c:pt idx="697">
                  <c:v>0.5823296363598728</c:v>
                </c:pt>
                <c:pt idx="698">
                  <c:v>0.5843280591524092</c:v>
                </c:pt>
                <c:pt idx="699">
                  <c:v>0.5863264819449456</c:v>
                </c:pt>
                <c:pt idx="700">
                  <c:v>0.5883249047374821</c:v>
                </c:pt>
                <c:pt idx="701">
                  <c:v>0.5903233275300185</c:v>
                </c:pt>
                <c:pt idx="702">
                  <c:v>0.5923217503225549</c:v>
                </c:pt>
                <c:pt idx="703">
                  <c:v>0.5943201731150913</c:v>
                </c:pt>
                <c:pt idx="704">
                  <c:v>0.5963185959076277</c:v>
                </c:pt>
                <c:pt idx="705">
                  <c:v>0.5983170187001641</c:v>
                </c:pt>
                <c:pt idx="706">
                  <c:v>0.6003154414927006</c:v>
                </c:pt>
                <c:pt idx="707">
                  <c:v>0.602313864285237</c:v>
                </c:pt>
                <c:pt idx="708">
                  <c:v>0.6043122870777733</c:v>
                </c:pt>
                <c:pt idx="709">
                  <c:v>0.6063107098703098</c:v>
                </c:pt>
                <c:pt idx="710">
                  <c:v>0.6083091326628463</c:v>
                </c:pt>
                <c:pt idx="711">
                  <c:v>0.6103075554553826</c:v>
                </c:pt>
                <c:pt idx="712">
                  <c:v>0.612305978247919</c:v>
                </c:pt>
                <c:pt idx="713">
                  <c:v>0.6143044010404555</c:v>
                </c:pt>
                <c:pt idx="714">
                  <c:v>0.6163028238329918</c:v>
                </c:pt>
                <c:pt idx="715">
                  <c:v>0.6183012466255282</c:v>
                </c:pt>
                <c:pt idx="716">
                  <c:v>0.6202996694180647</c:v>
                </c:pt>
                <c:pt idx="717">
                  <c:v>0.6222980922106012</c:v>
                </c:pt>
                <c:pt idx="718">
                  <c:v>0.6242965150031375</c:v>
                </c:pt>
                <c:pt idx="719">
                  <c:v>0.6262949377956739</c:v>
                </c:pt>
                <c:pt idx="720">
                  <c:v>0.6282933605882104</c:v>
                </c:pt>
                <c:pt idx="721">
                  <c:v>0.6302917833807468</c:v>
                </c:pt>
                <c:pt idx="722">
                  <c:v>0.6322902061732831</c:v>
                </c:pt>
                <c:pt idx="723">
                  <c:v>0.6342886289658196</c:v>
                </c:pt>
                <c:pt idx="724">
                  <c:v>0.636287051758356</c:v>
                </c:pt>
                <c:pt idx="725">
                  <c:v>0.6382854745508925</c:v>
                </c:pt>
                <c:pt idx="726">
                  <c:v>0.6402838973434288</c:v>
                </c:pt>
                <c:pt idx="727">
                  <c:v>0.6422823201359653</c:v>
                </c:pt>
                <c:pt idx="728">
                  <c:v>0.6442807429285017</c:v>
                </c:pt>
                <c:pt idx="729">
                  <c:v>0.646279165721038</c:v>
                </c:pt>
                <c:pt idx="730">
                  <c:v>0.6482775885135745</c:v>
                </c:pt>
                <c:pt idx="731">
                  <c:v>0.6502760113061109</c:v>
                </c:pt>
                <c:pt idx="732">
                  <c:v>0.6522744340986474</c:v>
                </c:pt>
                <c:pt idx="733">
                  <c:v>0.6542728568911838</c:v>
                </c:pt>
                <c:pt idx="734">
                  <c:v>0.6562712796837202</c:v>
                </c:pt>
                <c:pt idx="735">
                  <c:v>0.6582697024762566</c:v>
                </c:pt>
                <c:pt idx="736">
                  <c:v>0.660268125268793</c:v>
                </c:pt>
                <c:pt idx="737">
                  <c:v>0.6622665480613295</c:v>
                </c:pt>
                <c:pt idx="738">
                  <c:v>0.6642649708538658</c:v>
                </c:pt>
                <c:pt idx="739">
                  <c:v>0.6662633936464023</c:v>
                </c:pt>
                <c:pt idx="740">
                  <c:v>0.6682618164389387</c:v>
                </c:pt>
                <c:pt idx="741">
                  <c:v>0.670260239231475</c:v>
                </c:pt>
                <c:pt idx="742">
                  <c:v>0.6722586620240115</c:v>
                </c:pt>
                <c:pt idx="743">
                  <c:v>0.6742570848165479</c:v>
                </c:pt>
                <c:pt idx="744">
                  <c:v>0.6762555076090844</c:v>
                </c:pt>
                <c:pt idx="745">
                  <c:v>0.6782539304016207</c:v>
                </c:pt>
                <c:pt idx="746">
                  <c:v>0.6802523531941572</c:v>
                </c:pt>
                <c:pt idx="747">
                  <c:v>0.6822507759866936</c:v>
                </c:pt>
                <c:pt idx="748">
                  <c:v>0.68424919877923</c:v>
                </c:pt>
                <c:pt idx="749">
                  <c:v>0.6862476215717664</c:v>
                </c:pt>
                <c:pt idx="750">
                  <c:v>0.6882460443643028</c:v>
                </c:pt>
                <c:pt idx="751">
                  <c:v>0.6902444671568393</c:v>
                </c:pt>
                <c:pt idx="752">
                  <c:v>0.6922428899493757</c:v>
                </c:pt>
                <c:pt idx="753">
                  <c:v>0.694241312741912</c:v>
                </c:pt>
                <c:pt idx="754">
                  <c:v>0.6962397355344485</c:v>
                </c:pt>
                <c:pt idx="755">
                  <c:v>0.6982381583269849</c:v>
                </c:pt>
                <c:pt idx="756">
                  <c:v>0.7002365811195214</c:v>
                </c:pt>
                <c:pt idx="757">
                  <c:v>0.7022350039120577</c:v>
                </c:pt>
                <c:pt idx="758">
                  <c:v>0.7042334267045942</c:v>
                </c:pt>
                <c:pt idx="759">
                  <c:v>0.7062318494971306</c:v>
                </c:pt>
                <c:pt idx="760">
                  <c:v>0.708230272289667</c:v>
                </c:pt>
                <c:pt idx="761">
                  <c:v>0.7102286950822034</c:v>
                </c:pt>
                <c:pt idx="762">
                  <c:v>0.7122271178747398</c:v>
                </c:pt>
                <c:pt idx="763">
                  <c:v>0.7142255406672763</c:v>
                </c:pt>
                <c:pt idx="764">
                  <c:v>0.7162239634598127</c:v>
                </c:pt>
                <c:pt idx="765">
                  <c:v>0.7182223862523491</c:v>
                </c:pt>
                <c:pt idx="766">
                  <c:v>0.7202208090448855</c:v>
                </c:pt>
                <c:pt idx="767">
                  <c:v>0.7222192318374219</c:v>
                </c:pt>
                <c:pt idx="768">
                  <c:v>0.7242176546299584</c:v>
                </c:pt>
                <c:pt idx="769">
                  <c:v>0.7262160774224947</c:v>
                </c:pt>
                <c:pt idx="770">
                  <c:v>0.7282145002150312</c:v>
                </c:pt>
                <c:pt idx="771">
                  <c:v>0.7302129230075676</c:v>
                </c:pt>
                <c:pt idx="772">
                  <c:v>0.7322113458001039</c:v>
                </c:pt>
                <c:pt idx="773">
                  <c:v>0.7342097685926404</c:v>
                </c:pt>
                <c:pt idx="774">
                  <c:v>0.7362081913851768</c:v>
                </c:pt>
                <c:pt idx="775">
                  <c:v>0.7382066141777133</c:v>
                </c:pt>
                <c:pt idx="776">
                  <c:v>0.7402050369702496</c:v>
                </c:pt>
                <c:pt idx="777">
                  <c:v>0.7422034597627861</c:v>
                </c:pt>
                <c:pt idx="778">
                  <c:v>0.7442018825553225</c:v>
                </c:pt>
                <c:pt idx="779">
                  <c:v>0.7462003053478589</c:v>
                </c:pt>
                <c:pt idx="780">
                  <c:v>0.7481987281403953</c:v>
                </c:pt>
                <c:pt idx="781">
                  <c:v>0.7501971509329317</c:v>
                </c:pt>
                <c:pt idx="782">
                  <c:v>0.7521955737254682</c:v>
                </c:pt>
                <c:pt idx="783">
                  <c:v>0.7541939965180046</c:v>
                </c:pt>
                <c:pt idx="784">
                  <c:v>0.7561924193105409</c:v>
                </c:pt>
                <c:pt idx="785">
                  <c:v>0.7581908421030774</c:v>
                </c:pt>
                <c:pt idx="786">
                  <c:v>0.7601892648956138</c:v>
                </c:pt>
                <c:pt idx="787">
                  <c:v>0.7621876876881503</c:v>
                </c:pt>
                <c:pt idx="788">
                  <c:v>0.7641861104806866</c:v>
                </c:pt>
                <c:pt idx="789">
                  <c:v>0.7661845332732231</c:v>
                </c:pt>
                <c:pt idx="790">
                  <c:v>0.7681829560657595</c:v>
                </c:pt>
                <c:pt idx="791">
                  <c:v>0.7701813788582959</c:v>
                </c:pt>
                <c:pt idx="792">
                  <c:v>0.7721798016508323</c:v>
                </c:pt>
                <c:pt idx="793">
                  <c:v>0.7741782244433687</c:v>
                </c:pt>
                <c:pt idx="794">
                  <c:v>0.7761766472359052</c:v>
                </c:pt>
                <c:pt idx="795">
                  <c:v>0.7781750700284416</c:v>
                </c:pt>
                <c:pt idx="796">
                  <c:v>0.7801734928209779</c:v>
                </c:pt>
                <c:pt idx="797">
                  <c:v>0.7821719156135144</c:v>
                </c:pt>
                <c:pt idx="798">
                  <c:v>0.7841703384060508</c:v>
                </c:pt>
                <c:pt idx="799">
                  <c:v>0.7861687611985873</c:v>
                </c:pt>
                <c:pt idx="800">
                  <c:v>0.7881671839911236</c:v>
                </c:pt>
                <c:pt idx="801">
                  <c:v>0.7901656067836601</c:v>
                </c:pt>
                <c:pt idx="802">
                  <c:v>0.7921640295761965</c:v>
                </c:pt>
                <c:pt idx="803">
                  <c:v>0.7941624523687328</c:v>
                </c:pt>
                <c:pt idx="804">
                  <c:v>0.7961608751612693</c:v>
                </c:pt>
                <c:pt idx="805">
                  <c:v>0.7981592979538057</c:v>
                </c:pt>
                <c:pt idx="806">
                  <c:v>0.8001577207463422</c:v>
                </c:pt>
                <c:pt idx="807">
                  <c:v>0.8021561435388785</c:v>
                </c:pt>
                <c:pt idx="808">
                  <c:v>0.8041545663314149</c:v>
                </c:pt>
                <c:pt idx="809">
                  <c:v>0.8061529891239514</c:v>
                </c:pt>
                <c:pt idx="810">
                  <c:v>0.8081514119164878</c:v>
                </c:pt>
                <c:pt idx="811">
                  <c:v>0.8101498347090242</c:v>
                </c:pt>
                <c:pt idx="812">
                  <c:v>0.8121482575015606</c:v>
                </c:pt>
                <c:pt idx="813">
                  <c:v>0.8141466802940971</c:v>
                </c:pt>
                <c:pt idx="814">
                  <c:v>0.8161451030866335</c:v>
                </c:pt>
                <c:pt idx="815">
                  <c:v>0.8181435258791698</c:v>
                </c:pt>
                <c:pt idx="816">
                  <c:v>0.8201419486717063</c:v>
                </c:pt>
                <c:pt idx="817">
                  <c:v>0.8221403714642427</c:v>
                </c:pt>
                <c:pt idx="818">
                  <c:v>0.8241387942567792</c:v>
                </c:pt>
                <c:pt idx="819">
                  <c:v>0.8261372170493155</c:v>
                </c:pt>
                <c:pt idx="820">
                  <c:v>0.8281356398418519</c:v>
                </c:pt>
                <c:pt idx="821">
                  <c:v>0.8301340626343884</c:v>
                </c:pt>
                <c:pt idx="822">
                  <c:v>0.8321324854269248</c:v>
                </c:pt>
                <c:pt idx="823">
                  <c:v>0.8341309082194612</c:v>
                </c:pt>
                <c:pt idx="824">
                  <c:v>0.8361293310119976</c:v>
                </c:pt>
                <c:pt idx="825">
                  <c:v>0.8381277538045341</c:v>
                </c:pt>
                <c:pt idx="826">
                  <c:v>0.8401261765970705</c:v>
                </c:pt>
                <c:pt idx="827">
                  <c:v>0.8421245993896068</c:v>
                </c:pt>
                <c:pt idx="828">
                  <c:v>0.8441230221821433</c:v>
                </c:pt>
                <c:pt idx="829">
                  <c:v>0.8461214449746797</c:v>
                </c:pt>
                <c:pt idx="830">
                  <c:v>0.8481198677672162</c:v>
                </c:pt>
                <c:pt idx="831">
                  <c:v>0.8501182905597525</c:v>
                </c:pt>
                <c:pt idx="832">
                  <c:v>0.8521167133522889</c:v>
                </c:pt>
                <c:pt idx="833">
                  <c:v>0.8541151361448254</c:v>
                </c:pt>
                <c:pt idx="834">
                  <c:v>0.8561135589373617</c:v>
                </c:pt>
                <c:pt idx="835">
                  <c:v>0.8581119817298982</c:v>
                </c:pt>
                <c:pt idx="836">
                  <c:v>0.8601104045224346</c:v>
                </c:pt>
                <c:pt idx="837">
                  <c:v>0.8621088273149711</c:v>
                </c:pt>
                <c:pt idx="838">
                  <c:v>0.8641072501075074</c:v>
                </c:pt>
                <c:pt idx="839">
                  <c:v>0.8661056729000438</c:v>
                </c:pt>
                <c:pt idx="840">
                  <c:v>0.8681040956925804</c:v>
                </c:pt>
                <c:pt idx="841">
                  <c:v>0.8701025184851169</c:v>
                </c:pt>
                <c:pt idx="842">
                  <c:v>0.8721009412776535</c:v>
                </c:pt>
                <c:pt idx="843">
                  <c:v>0.87409936407019</c:v>
                </c:pt>
                <c:pt idx="844">
                  <c:v>0.8760977868627265</c:v>
                </c:pt>
                <c:pt idx="845">
                  <c:v>0.878096209655263</c:v>
                </c:pt>
                <c:pt idx="846">
                  <c:v>0.8800946324477996</c:v>
                </c:pt>
                <c:pt idx="847">
                  <c:v>0.8820930552403361</c:v>
                </c:pt>
                <c:pt idx="848">
                  <c:v>0.8840914780328727</c:v>
                </c:pt>
                <c:pt idx="849">
                  <c:v>0.8860899008254092</c:v>
                </c:pt>
                <c:pt idx="850">
                  <c:v>0.8880883236179458</c:v>
                </c:pt>
                <c:pt idx="851">
                  <c:v>0.8900867464104822</c:v>
                </c:pt>
                <c:pt idx="852">
                  <c:v>0.8920851692030188</c:v>
                </c:pt>
                <c:pt idx="853">
                  <c:v>0.8940835919955553</c:v>
                </c:pt>
                <c:pt idx="854">
                  <c:v>0.8960820147880919</c:v>
                </c:pt>
                <c:pt idx="855">
                  <c:v>0.8980804375806284</c:v>
                </c:pt>
                <c:pt idx="856">
                  <c:v>0.900078860373165</c:v>
                </c:pt>
                <c:pt idx="857">
                  <c:v>0.9020772831657015</c:v>
                </c:pt>
                <c:pt idx="858">
                  <c:v>0.904075705958238</c:v>
                </c:pt>
                <c:pt idx="859">
                  <c:v>0.9060741287507745</c:v>
                </c:pt>
                <c:pt idx="860">
                  <c:v>0.9080725515433111</c:v>
                </c:pt>
                <c:pt idx="861">
                  <c:v>0.9100709743358476</c:v>
                </c:pt>
                <c:pt idx="862">
                  <c:v>0.9120693971283842</c:v>
                </c:pt>
                <c:pt idx="863">
                  <c:v>0.9140678199209207</c:v>
                </c:pt>
                <c:pt idx="864">
                  <c:v>0.9160662427134572</c:v>
                </c:pt>
                <c:pt idx="865">
                  <c:v>0.9180646655059937</c:v>
                </c:pt>
                <c:pt idx="866">
                  <c:v>0.9200630882985302</c:v>
                </c:pt>
                <c:pt idx="867">
                  <c:v>0.9220615110910668</c:v>
                </c:pt>
                <c:pt idx="868">
                  <c:v>0.9240599338836033</c:v>
                </c:pt>
                <c:pt idx="869">
                  <c:v>0.9260583566761399</c:v>
                </c:pt>
                <c:pt idx="870">
                  <c:v>0.9280567794686764</c:v>
                </c:pt>
                <c:pt idx="871">
                  <c:v>0.930055202261213</c:v>
                </c:pt>
                <c:pt idx="872">
                  <c:v>0.9320536250537494</c:v>
                </c:pt>
                <c:pt idx="873">
                  <c:v>0.934052047846286</c:v>
                </c:pt>
                <c:pt idx="874">
                  <c:v>0.9360504706388225</c:v>
                </c:pt>
                <c:pt idx="875">
                  <c:v>0.9380488934313591</c:v>
                </c:pt>
                <c:pt idx="876">
                  <c:v>0.9400473162238956</c:v>
                </c:pt>
                <c:pt idx="877">
                  <c:v>0.9420457390164322</c:v>
                </c:pt>
                <c:pt idx="878">
                  <c:v>0.9440441618089687</c:v>
                </c:pt>
                <c:pt idx="879">
                  <c:v>0.9460425846015053</c:v>
                </c:pt>
                <c:pt idx="880">
                  <c:v>0.9480410073940417</c:v>
                </c:pt>
                <c:pt idx="881">
                  <c:v>0.9500394301865783</c:v>
                </c:pt>
                <c:pt idx="882">
                  <c:v>0.9520378529791148</c:v>
                </c:pt>
                <c:pt idx="883">
                  <c:v>0.9540362757716514</c:v>
                </c:pt>
                <c:pt idx="884">
                  <c:v>0.9560346985641879</c:v>
                </c:pt>
                <c:pt idx="885">
                  <c:v>0.9580331213567245</c:v>
                </c:pt>
                <c:pt idx="886">
                  <c:v>0.960031544149261</c:v>
                </c:pt>
                <c:pt idx="887">
                  <c:v>0.9620299669417975</c:v>
                </c:pt>
                <c:pt idx="888">
                  <c:v>0.964028389734334</c:v>
                </c:pt>
                <c:pt idx="889">
                  <c:v>0.9660268125268706</c:v>
                </c:pt>
                <c:pt idx="890">
                  <c:v>0.9680252353194071</c:v>
                </c:pt>
                <c:pt idx="891">
                  <c:v>0.9700236581119437</c:v>
                </c:pt>
                <c:pt idx="892">
                  <c:v>0.9720220809044802</c:v>
                </c:pt>
                <c:pt idx="893">
                  <c:v>0.9740205036970168</c:v>
                </c:pt>
                <c:pt idx="894">
                  <c:v>0.9760189264895532</c:v>
                </c:pt>
                <c:pt idx="895">
                  <c:v>0.9780173492820897</c:v>
                </c:pt>
                <c:pt idx="896">
                  <c:v>0.9800157720746263</c:v>
                </c:pt>
                <c:pt idx="897">
                  <c:v>0.9820141948671628</c:v>
                </c:pt>
                <c:pt idx="898">
                  <c:v>0.9840126176596994</c:v>
                </c:pt>
                <c:pt idx="899">
                  <c:v>0.9860110404522359</c:v>
                </c:pt>
                <c:pt idx="900">
                  <c:v>0.9880094632447725</c:v>
                </c:pt>
                <c:pt idx="901">
                  <c:v>0.9900078860373089</c:v>
                </c:pt>
                <c:pt idx="902">
                  <c:v>0.9920063088298455</c:v>
                </c:pt>
                <c:pt idx="903">
                  <c:v>0.994004731622382</c:v>
                </c:pt>
                <c:pt idx="904">
                  <c:v>0.9960031544149186</c:v>
                </c:pt>
                <c:pt idx="905">
                  <c:v>0.9980015772074551</c:v>
                </c:pt>
                <c:pt idx="906">
                  <c:v>0.9999999999999917</c:v>
                </c:pt>
                <c:pt idx="907">
                  <c:v>1.001998422792528</c:v>
                </c:pt>
                <c:pt idx="908">
                  <c:v>1.0039968455850647</c:v>
                </c:pt>
                <c:pt idx="909">
                  <c:v>1.0059952683776012</c:v>
                </c:pt>
                <c:pt idx="910">
                  <c:v>1.007993691170138</c:v>
                </c:pt>
                <c:pt idx="911">
                  <c:v>1.0099921139626744</c:v>
                </c:pt>
                <c:pt idx="912">
                  <c:v>1.011990536755211</c:v>
                </c:pt>
                <c:pt idx="913">
                  <c:v>1.0139889595477474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Table!$J$12</c:f>
              <c:strCache>
                <c:ptCount val="1"/>
                <c:pt idx="0">
                  <c:v>Wavefunction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Table!$C$319:$C$928</c:f>
              <c:numCache>
                <c:ptCount val="610"/>
                <c:pt idx="0">
                  <c:v>0</c:v>
                </c:pt>
                <c:pt idx="1">
                  <c:v>0.015</c:v>
                </c:pt>
                <c:pt idx="2">
                  <c:v>0.03</c:v>
                </c:pt>
                <c:pt idx="3">
                  <c:v>0.045</c:v>
                </c:pt>
                <c:pt idx="4">
                  <c:v>0.06</c:v>
                </c:pt>
                <c:pt idx="5">
                  <c:v>0.075</c:v>
                </c:pt>
                <c:pt idx="6">
                  <c:v>0.09</c:v>
                </c:pt>
                <c:pt idx="7">
                  <c:v>0.105</c:v>
                </c:pt>
                <c:pt idx="8">
                  <c:v>0.12</c:v>
                </c:pt>
                <c:pt idx="9">
                  <c:v>0.135</c:v>
                </c:pt>
                <c:pt idx="10">
                  <c:v>0.15000000000000002</c:v>
                </c:pt>
                <c:pt idx="11">
                  <c:v>0.16500000000000004</c:v>
                </c:pt>
                <c:pt idx="12">
                  <c:v>0.18000000000000005</c:v>
                </c:pt>
                <c:pt idx="13">
                  <c:v>0.19500000000000006</c:v>
                </c:pt>
                <c:pt idx="14">
                  <c:v>0.21000000000000008</c:v>
                </c:pt>
                <c:pt idx="15">
                  <c:v>0.2250000000000001</c:v>
                </c:pt>
                <c:pt idx="16">
                  <c:v>0.2400000000000001</c:v>
                </c:pt>
                <c:pt idx="17">
                  <c:v>0.2550000000000001</c:v>
                </c:pt>
                <c:pt idx="18">
                  <c:v>0.27000000000000013</c:v>
                </c:pt>
                <c:pt idx="19">
                  <c:v>0.28500000000000014</c:v>
                </c:pt>
                <c:pt idx="20">
                  <c:v>0.30000000000000016</c:v>
                </c:pt>
                <c:pt idx="21">
                  <c:v>0.31500000000000017</c:v>
                </c:pt>
                <c:pt idx="22">
                  <c:v>0.3300000000000002</c:v>
                </c:pt>
                <c:pt idx="23">
                  <c:v>0.3450000000000002</c:v>
                </c:pt>
                <c:pt idx="24">
                  <c:v>0.3600000000000002</c:v>
                </c:pt>
                <c:pt idx="25">
                  <c:v>0.3750000000000002</c:v>
                </c:pt>
                <c:pt idx="26">
                  <c:v>0.39000000000000024</c:v>
                </c:pt>
                <c:pt idx="27">
                  <c:v>0.40500000000000025</c:v>
                </c:pt>
                <c:pt idx="28">
                  <c:v>0.42000000000000026</c:v>
                </c:pt>
                <c:pt idx="29">
                  <c:v>0.4350000000000003</c:v>
                </c:pt>
                <c:pt idx="30">
                  <c:v>0.4500000000000003</c:v>
                </c:pt>
                <c:pt idx="31">
                  <c:v>0.4650000000000003</c:v>
                </c:pt>
                <c:pt idx="32">
                  <c:v>0.4800000000000003</c:v>
                </c:pt>
                <c:pt idx="33">
                  <c:v>0.49500000000000033</c:v>
                </c:pt>
                <c:pt idx="34">
                  <c:v>0.5100000000000003</c:v>
                </c:pt>
                <c:pt idx="35">
                  <c:v>0.5250000000000004</c:v>
                </c:pt>
                <c:pt idx="36">
                  <c:v>0.5400000000000004</c:v>
                </c:pt>
                <c:pt idx="37">
                  <c:v>0.5550000000000004</c:v>
                </c:pt>
                <c:pt idx="38">
                  <c:v>0.5700000000000004</c:v>
                </c:pt>
                <c:pt idx="39">
                  <c:v>0.5850000000000004</c:v>
                </c:pt>
                <c:pt idx="40">
                  <c:v>0.6000000000000004</c:v>
                </c:pt>
                <c:pt idx="41">
                  <c:v>0.6150000000000004</c:v>
                </c:pt>
                <c:pt idx="42">
                  <c:v>0.6300000000000004</c:v>
                </c:pt>
                <c:pt idx="43">
                  <c:v>0.6450000000000005</c:v>
                </c:pt>
                <c:pt idx="44">
                  <c:v>0.6600000000000005</c:v>
                </c:pt>
                <c:pt idx="45">
                  <c:v>0.6750000000000005</c:v>
                </c:pt>
                <c:pt idx="46">
                  <c:v>0.6900000000000005</c:v>
                </c:pt>
                <c:pt idx="47">
                  <c:v>0.7050000000000005</c:v>
                </c:pt>
                <c:pt idx="48">
                  <c:v>0.7200000000000005</c:v>
                </c:pt>
                <c:pt idx="49">
                  <c:v>0.7350000000000005</c:v>
                </c:pt>
                <c:pt idx="50">
                  <c:v>0.7500000000000006</c:v>
                </c:pt>
                <c:pt idx="51">
                  <c:v>0.7650000000000006</c:v>
                </c:pt>
                <c:pt idx="52">
                  <c:v>0.7800000000000006</c:v>
                </c:pt>
                <c:pt idx="53">
                  <c:v>0.7950000000000006</c:v>
                </c:pt>
                <c:pt idx="54">
                  <c:v>0.8100000000000006</c:v>
                </c:pt>
                <c:pt idx="55">
                  <c:v>0.8250000000000006</c:v>
                </c:pt>
                <c:pt idx="56">
                  <c:v>0.8400000000000006</c:v>
                </c:pt>
                <c:pt idx="57">
                  <c:v>0.8550000000000006</c:v>
                </c:pt>
                <c:pt idx="58">
                  <c:v>0.8700000000000007</c:v>
                </c:pt>
                <c:pt idx="59">
                  <c:v>0.8850000000000007</c:v>
                </c:pt>
                <c:pt idx="60">
                  <c:v>0.9000000000000007</c:v>
                </c:pt>
                <c:pt idx="61">
                  <c:v>0.9150000000000007</c:v>
                </c:pt>
                <c:pt idx="62">
                  <c:v>0.9300000000000007</c:v>
                </c:pt>
                <c:pt idx="63">
                  <c:v>0.9450000000000007</c:v>
                </c:pt>
                <c:pt idx="64">
                  <c:v>0.9600000000000007</c:v>
                </c:pt>
                <c:pt idx="65">
                  <c:v>0.9750000000000008</c:v>
                </c:pt>
                <c:pt idx="66">
                  <c:v>0.9900000000000008</c:v>
                </c:pt>
                <c:pt idx="67">
                  <c:v>1.0050000000000008</c:v>
                </c:pt>
                <c:pt idx="68">
                  <c:v>1.0200000000000007</c:v>
                </c:pt>
                <c:pt idx="69">
                  <c:v>1.0350000000000006</c:v>
                </c:pt>
                <c:pt idx="70">
                  <c:v>1.0500000000000005</c:v>
                </c:pt>
                <c:pt idx="71">
                  <c:v>1.0650000000000004</c:v>
                </c:pt>
                <c:pt idx="72">
                  <c:v>1.0800000000000003</c:v>
                </c:pt>
                <c:pt idx="73">
                  <c:v>1.0950000000000002</c:v>
                </c:pt>
                <c:pt idx="74">
                  <c:v>1.11</c:v>
                </c:pt>
                <c:pt idx="75">
                  <c:v>1.125</c:v>
                </c:pt>
                <c:pt idx="76">
                  <c:v>1.14</c:v>
                </c:pt>
                <c:pt idx="77">
                  <c:v>1.1549999999999998</c:v>
                </c:pt>
                <c:pt idx="78">
                  <c:v>1.1699999999999997</c:v>
                </c:pt>
                <c:pt idx="79">
                  <c:v>1.1849999999999996</c:v>
                </c:pt>
                <c:pt idx="80">
                  <c:v>1.1999999999999995</c:v>
                </c:pt>
                <c:pt idx="81">
                  <c:v>1.2149999999999994</c:v>
                </c:pt>
                <c:pt idx="82">
                  <c:v>1.2299999999999993</c:v>
                </c:pt>
                <c:pt idx="83">
                  <c:v>1.2449999999999992</c:v>
                </c:pt>
                <c:pt idx="84">
                  <c:v>1.2599999999999991</c:v>
                </c:pt>
                <c:pt idx="85">
                  <c:v>1.274999999999999</c:v>
                </c:pt>
                <c:pt idx="86">
                  <c:v>1.289999999999999</c:v>
                </c:pt>
                <c:pt idx="87">
                  <c:v>1.3049999999999988</c:v>
                </c:pt>
                <c:pt idx="88">
                  <c:v>1.3199999999999987</c:v>
                </c:pt>
                <c:pt idx="89">
                  <c:v>1.3349999999999986</c:v>
                </c:pt>
                <c:pt idx="90">
                  <c:v>1.3499999999999985</c:v>
                </c:pt>
                <c:pt idx="91">
                  <c:v>1.3649999999999984</c:v>
                </c:pt>
                <c:pt idx="92">
                  <c:v>1.3799999999999983</c:v>
                </c:pt>
                <c:pt idx="93">
                  <c:v>1.3949999999999982</c:v>
                </c:pt>
                <c:pt idx="94">
                  <c:v>1.4099999999999981</c:v>
                </c:pt>
                <c:pt idx="95">
                  <c:v>1.424999999999998</c:v>
                </c:pt>
                <c:pt idx="96">
                  <c:v>1.439999999999998</c:v>
                </c:pt>
                <c:pt idx="97">
                  <c:v>1.4549999999999979</c:v>
                </c:pt>
                <c:pt idx="98">
                  <c:v>1.4699999999999978</c:v>
                </c:pt>
                <c:pt idx="99">
                  <c:v>1.4849999999999977</c:v>
                </c:pt>
                <c:pt idx="100">
                  <c:v>1.4999999999999976</c:v>
                </c:pt>
                <c:pt idx="101">
                  <c:v>1.5149999999999975</c:v>
                </c:pt>
                <c:pt idx="102">
                  <c:v>1.5299999999999974</c:v>
                </c:pt>
                <c:pt idx="103">
                  <c:v>1.5449999999999973</c:v>
                </c:pt>
                <c:pt idx="104">
                  <c:v>1.5599999999999972</c:v>
                </c:pt>
                <c:pt idx="105">
                  <c:v>1.574999999999997</c:v>
                </c:pt>
                <c:pt idx="106">
                  <c:v>1.589999999999997</c:v>
                </c:pt>
                <c:pt idx="107">
                  <c:v>1.6049999999999969</c:v>
                </c:pt>
                <c:pt idx="108">
                  <c:v>1.6199999999999968</c:v>
                </c:pt>
                <c:pt idx="109">
                  <c:v>1.6349999999999967</c:v>
                </c:pt>
                <c:pt idx="110">
                  <c:v>1.6499999999999966</c:v>
                </c:pt>
                <c:pt idx="111">
                  <c:v>1.6649999999999965</c:v>
                </c:pt>
                <c:pt idx="112">
                  <c:v>1.6799999999999964</c:v>
                </c:pt>
                <c:pt idx="113">
                  <c:v>1.6949999999999963</c:v>
                </c:pt>
                <c:pt idx="114">
                  <c:v>1.7099999999999962</c:v>
                </c:pt>
                <c:pt idx="115">
                  <c:v>1.724999999999996</c:v>
                </c:pt>
                <c:pt idx="116">
                  <c:v>1.739999999999996</c:v>
                </c:pt>
                <c:pt idx="117">
                  <c:v>1.754999999999996</c:v>
                </c:pt>
                <c:pt idx="118">
                  <c:v>1.7699999999999958</c:v>
                </c:pt>
                <c:pt idx="119">
                  <c:v>1.7849999999999957</c:v>
                </c:pt>
                <c:pt idx="120">
                  <c:v>1.7999999999999956</c:v>
                </c:pt>
                <c:pt idx="121">
                  <c:v>1.8149999999999955</c:v>
                </c:pt>
                <c:pt idx="122">
                  <c:v>1.8299999999999954</c:v>
                </c:pt>
                <c:pt idx="123">
                  <c:v>1.8449999999999953</c:v>
                </c:pt>
                <c:pt idx="124">
                  <c:v>1.8599999999999952</c:v>
                </c:pt>
                <c:pt idx="125">
                  <c:v>1.8749999999999951</c:v>
                </c:pt>
                <c:pt idx="126">
                  <c:v>1.889999999999995</c:v>
                </c:pt>
                <c:pt idx="127">
                  <c:v>1.904999999999995</c:v>
                </c:pt>
                <c:pt idx="128">
                  <c:v>1.9199999999999948</c:v>
                </c:pt>
                <c:pt idx="129">
                  <c:v>1.9349999999999947</c:v>
                </c:pt>
                <c:pt idx="130">
                  <c:v>1.9499999999999946</c:v>
                </c:pt>
                <c:pt idx="131">
                  <c:v>1.9649999999999945</c:v>
                </c:pt>
                <c:pt idx="132">
                  <c:v>1.9799999999999944</c:v>
                </c:pt>
                <c:pt idx="133">
                  <c:v>1.9949999999999943</c:v>
                </c:pt>
                <c:pt idx="134">
                  <c:v>2.0099999999999945</c:v>
                </c:pt>
                <c:pt idx="135">
                  <c:v>2.0249999999999946</c:v>
                </c:pt>
                <c:pt idx="136">
                  <c:v>2.0399999999999947</c:v>
                </c:pt>
                <c:pt idx="137">
                  <c:v>2.054999999999995</c:v>
                </c:pt>
                <c:pt idx="138">
                  <c:v>2.069999999999995</c:v>
                </c:pt>
                <c:pt idx="139">
                  <c:v>2.084999999999995</c:v>
                </c:pt>
                <c:pt idx="140">
                  <c:v>2.099999999999995</c:v>
                </c:pt>
                <c:pt idx="141">
                  <c:v>2.1149999999999953</c:v>
                </c:pt>
                <c:pt idx="142">
                  <c:v>2.1299999999999955</c:v>
                </c:pt>
                <c:pt idx="143">
                  <c:v>2.1449999999999956</c:v>
                </c:pt>
                <c:pt idx="144">
                  <c:v>2.1599999999999957</c:v>
                </c:pt>
                <c:pt idx="145">
                  <c:v>2.174999999999996</c:v>
                </c:pt>
                <c:pt idx="146">
                  <c:v>2.189999999999996</c:v>
                </c:pt>
                <c:pt idx="147">
                  <c:v>2.204999999999996</c:v>
                </c:pt>
                <c:pt idx="148">
                  <c:v>2.219999999999996</c:v>
                </c:pt>
                <c:pt idx="149">
                  <c:v>2.2349999999999963</c:v>
                </c:pt>
                <c:pt idx="150">
                  <c:v>2.2499999999999964</c:v>
                </c:pt>
                <c:pt idx="151">
                  <c:v>2.2649999999999966</c:v>
                </c:pt>
                <c:pt idx="152">
                  <c:v>2.2799999999999967</c:v>
                </c:pt>
                <c:pt idx="153">
                  <c:v>2.294999999999997</c:v>
                </c:pt>
                <c:pt idx="154">
                  <c:v>2.309999999999997</c:v>
                </c:pt>
                <c:pt idx="155">
                  <c:v>2.324999999999997</c:v>
                </c:pt>
                <c:pt idx="156">
                  <c:v>2.339999999999997</c:v>
                </c:pt>
                <c:pt idx="157">
                  <c:v>2.3549999999999973</c:v>
                </c:pt>
                <c:pt idx="158">
                  <c:v>2.3699999999999974</c:v>
                </c:pt>
                <c:pt idx="159">
                  <c:v>2.3849999999999976</c:v>
                </c:pt>
                <c:pt idx="160">
                  <c:v>2.3999999999999977</c:v>
                </c:pt>
                <c:pt idx="161">
                  <c:v>2.414999999999998</c:v>
                </c:pt>
                <c:pt idx="162">
                  <c:v>2.429999999999998</c:v>
                </c:pt>
                <c:pt idx="163">
                  <c:v>2.444999999999998</c:v>
                </c:pt>
                <c:pt idx="164">
                  <c:v>2.459999999999998</c:v>
                </c:pt>
                <c:pt idx="165">
                  <c:v>2.4749999999999983</c:v>
                </c:pt>
                <c:pt idx="166">
                  <c:v>2.4899999999999984</c:v>
                </c:pt>
                <c:pt idx="167">
                  <c:v>2.5049999999999986</c:v>
                </c:pt>
                <c:pt idx="168">
                  <c:v>2.5199999999999987</c:v>
                </c:pt>
                <c:pt idx="169">
                  <c:v>2.534999999999999</c:v>
                </c:pt>
                <c:pt idx="170">
                  <c:v>2.549999999999999</c:v>
                </c:pt>
                <c:pt idx="171">
                  <c:v>2.564999999999999</c:v>
                </c:pt>
                <c:pt idx="172">
                  <c:v>2.579999999999999</c:v>
                </c:pt>
                <c:pt idx="173">
                  <c:v>2.5949999999999993</c:v>
                </c:pt>
                <c:pt idx="174">
                  <c:v>2.6099999999999994</c:v>
                </c:pt>
                <c:pt idx="175">
                  <c:v>2.6249999999999996</c:v>
                </c:pt>
                <c:pt idx="176">
                  <c:v>2.6399999999999997</c:v>
                </c:pt>
                <c:pt idx="177">
                  <c:v>2.655</c:v>
                </c:pt>
                <c:pt idx="178">
                  <c:v>2.67</c:v>
                </c:pt>
                <c:pt idx="179">
                  <c:v>2.685</c:v>
                </c:pt>
                <c:pt idx="180">
                  <c:v>2.7</c:v>
                </c:pt>
                <c:pt idx="181">
                  <c:v>2.7150000000000003</c:v>
                </c:pt>
                <c:pt idx="182">
                  <c:v>2.7300000000000004</c:v>
                </c:pt>
                <c:pt idx="183">
                  <c:v>2.7450000000000006</c:v>
                </c:pt>
                <c:pt idx="184">
                  <c:v>2.7600000000000007</c:v>
                </c:pt>
                <c:pt idx="185">
                  <c:v>2.775000000000001</c:v>
                </c:pt>
                <c:pt idx="186">
                  <c:v>2.790000000000001</c:v>
                </c:pt>
                <c:pt idx="187">
                  <c:v>2.805000000000001</c:v>
                </c:pt>
                <c:pt idx="188">
                  <c:v>2.820000000000001</c:v>
                </c:pt>
                <c:pt idx="189">
                  <c:v>2.8350000000000013</c:v>
                </c:pt>
                <c:pt idx="190">
                  <c:v>2.8500000000000014</c:v>
                </c:pt>
                <c:pt idx="191">
                  <c:v>2.8650000000000015</c:v>
                </c:pt>
                <c:pt idx="192">
                  <c:v>2.8800000000000017</c:v>
                </c:pt>
                <c:pt idx="193">
                  <c:v>2.895000000000002</c:v>
                </c:pt>
                <c:pt idx="194">
                  <c:v>2.910000000000002</c:v>
                </c:pt>
                <c:pt idx="195">
                  <c:v>2.925000000000002</c:v>
                </c:pt>
                <c:pt idx="196">
                  <c:v>2.940000000000002</c:v>
                </c:pt>
                <c:pt idx="197">
                  <c:v>2.9550000000000023</c:v>
                </c:pt>
                <c:pt idx="198">
                  <c:v>2.9700000000000024</c:v>
                </c:pt>
                <c:pt idx="199">
                  <c:v>2.9850000000000025</c:v>
                </c:pt>
                <c:pt idx="200">
                  <c:v>3.0000000000000027</c:v>
                </c:pt>
                <c:pt idx="201">
                  <c:v>3.015000000000003</c:v>
                </c:pt>
                <c:pt idx="202">
                  <c:v>3.030000000000003</c:v>
                </c:pt>
                <c:pt idx="203">
                  <c:v>3.045000000000003</c:v>
                </c:pt>
                <c:pt idx="204">
                  <c:v>3.060000000000003</c:v>
                </c:pt>
                <c:pt idx="205">
                  <c:v>3.0750000000000033</c:v>
                </c:pt>
                <c:pt idx="206">
                  <c:v>3.0900000000000034</c:v>
                </c:pt>
                <c:pt idx="207">
                  <c:v>3.1050000000000035</c:v>
                </c:pt>
                <c:pt idx="208">
                  <c:v>3.1200000000000037</c:v>
                </c:pt>
                <c:pt idx="209">
                  <c:v>3.135000000000004</c:v>
                </c:pt>
                <c:pt idx="210">
                  <c:v>3.150000000000004</c:v>
                </c:pt>
                <c:pt idx="211">
                  <c:v>3.165000000000004</c:v>
                </c:pt>
                <c:pt idx="212">
                  <c:v>3.180000000000004</c:v>
                </c:pt>
                <c:pt idx="213">
                  <c:v>3.1950000000000043</c:v>
                </c:pt>
                <c:pt idx="214">
                  <c:v>3.2100000000000044</c:v>
                </c:pt>
                <c:pt idx="215">
                  <c:v>3.2250000000000045</c:v>
                </c:pt>
                <c:pt idx="216">
                  <c:v>3.2400000000000047</c:v>
                </c:pt>
                <c:pt idx="217">
                  <c:v>3.255000000000005</c:v>
                </c:pt>
                <c:pt idx="218">
                  <c:v>3.270000000000005</c:v>
                </c:pt>
                <c:pt idx="219">
                  <c:v>3.285000000000005</c:v>
                </c:pt>
                <c:pt idx="220">
                  <c:v>3.300000000000005</c:v>
                </c:pt>
                <c:pt idx="221">
                  <c:v>3.3150000000000053</c:v>
                </c:pt>
                <c:pt idx="222">
                  <c:v>3.3300000000000054</c:v>
                </c:pt>
                <c:pt idx="223">
                  <c:v>3.3450000000000055</c:v>
                </c:pt>
                <c:pt idx="224">
                  <c:v>3.3600000000000056</c:v>
                </c:pt>
                <c:pt idx="225">
                  <c:v>3.3750000000000058</c:v>
                </c:pt>
                <c:pt idx="226">
                  <c:v>3.390000000000006</c:v>
                </c:pt>
                <c:pt idx="227">
                  <c:v>3.405000000000006</c:v>
                </c:pt>
                <c:pt idx="228">
                  <c:v>3.420000000000006</c:v>
                </c:pt>
                <c:pt idx="229">
                  <c:v>3.4350000000000063</c:v>
                </c:pt>
                <c:pt idx="230">
                  <c:v>3.4500000000000064</c:v>
                </c:pt>
                <c:pt idx="231">
                  <c:v>3.4650000000000065</c:v>
                </c:pt>
                <c:pt idx="232">
                  <c:v>3.4800000000000066</c:v>
                </c:pt>
                <c:pt idx="233">
                  <c:v>3.4950000000000068</c:v>
                </c:pt>
                <c:pt idx="234">
                  <c:v>3.510000000000007</c:v>
                </c:pt>
                <c:pt idx="235">
                  <c:v>3.525000000000007</c:v>
                </c:pt>
                <c:pt idx="236">
                  <c:v>3.540000000000007</c:v>
                </c:pt>
                <c:pt idx="237">
                  <c:v>3.5550000000000073</c:v>
                </c:pt>
                <c:pt idx="238">
                  <c:v>3.5700000000000074</c:v>
                </c:pt>
                <c:pt idx="239">
                  <c:v>3.5850000000000075</c:v>
                </c:pt>
                <c:pt idx="240">
                  <c:v>3.6000000000000076</c:v>
                </c:pt>
                <c:pt idx="241">
                  <c:v>3.6150000000000078</c:v>
                </c:pt>
                <c:pt idx="242">
                  <c:v>3.630000000000008</c:v>
                </c:pt>
                <c:pt idx="243">
                  <c:v>3.645000000000008</c:v>
                </c:pt>
                <c:pt idx="244">
                  <c:v>3.660000000000008</c:v>
                </c:pt>
                <c:pt idx="245">
                  <c:v>3.6750000000000083</c:v>
                </c:pt>
                <c:pt idx="246">
                  <c:v>3.6900000000000084</c:v>
                </c:pt>
                <c:pt idx="247">
                  <c:v>3.7050000000000085</c:v>
                </c:pt>
                <c:pt idx="248">
                  <c:v>3.7200000000000086</c:v>
                </c:pt>
                <c:pt idx="249">
                  <c:v>3.7350000000000088</c:v>
                </c:pt>
                <c:pt idx="250">
                  <c:v>3.750000000000009</c:v>
                </c:pt>
                <c:pt idx="251">
                  <c:v>3.765000000000009</c:v>
                </c:pt>
                <c:pt idx="252">
                  <c:v>3.780000000000009</c:v>
                </c:pt>
                <c:pt idx="253">
                  <c:v>3.7950000000000093</c:v>
                </c:pt>
                <c:pt idx="254">
                  <c:v>3.8100000000000094</c:v>
                </c:pt>
                <c:pt idx="255">
                  <c:v>3.8250000000000095</c:v>
                </c:pt>
                <c:pt idx="256">
                  <c:v>3.8400000000000096</c:v>
                </c:pt>
                <c:pt idx="257">
                  <c:v>3.8550000000000098</c:v>
                </c:pt>
                <c:pt idx="258">
                  <c:v>3.87000000000001</c:v>
                </c:pt>
                <c:pt idx="259">
                  <c:v>3.88500000000001</c:v>
                </c:pt>
                <c:pt idx="260">
                  <c:v>3.90000000000001</c:v>
                </c:pt>
                <c:pt idx="261">
                  <c:v>3.9150000000000102</c:v>
                </c:pt>
                <c:pt idx="262">
                  <c:v>3.9300000000000104</c:v>
                </c:pt>
                <c:pt idx="263">
                  <c:v>3.9450000000000105</c:v>
                </c:pt>
                <c:pt idx="264">
                  <c:v>3.9600000000000106</c:v>
                </c:pt>
                <c:pt idx="265">
                  <c:v>3.9750000000000107</c:v>
                </c:pt>
                <c:pt idx="266">
                  <c:v>3.990000000000011</c:v>
                </c:pt>
                <c:pt idx="267">
                  <c:v>4.0050000000000106</c:v>
                </c:pt>
                <c:pt idx="268">
                  <c:v>4.02000000000001</c:v>
                </c:pt>
                <c:pt idx="269">
                  <c:v>4.03500000000001</c:v>
                </c:pt>
                <c:pt idx="270">
                  <c:v>4.05000000000001</c:v>
                </c:pt>
                <c:pt idx="271">
                  <c:v>4.065000000000009</c:v>
                </c:pt>
                <c:pt idx="272">
                  <c:v>4.080000000000009</c:v>
                </c:pt>
                <c:pt idx="273">
                  <c:v>4.095000000000009</c:v>
                </c:pt>
                <c:pt idx="274">
                  <c:v>4.110000000000008</c:v>
                </c:pt>
                <c:pt idx="275">
                  <c:v>4.125000000000008</c:v>
                </c:pt>
                <c:pt idx="276">
                  <c:v>4.140000000000008</c:v>
                </c:pt>
                <c:pt idx="277">
                  <c:v>4.155000000000007</c:v>
                </c:pt>
                <c:pt idx="278">
                  <c:v>4.170000000000007</c:v>
                </c:pt>
                <c:pt idx="279">
                  <c:v>4.185000000000007</c:v>
                </c:pt>
                <c:pt idx="280">
                  <c:v>4.200000000000006</c:v>
                </c:pt>
                <c:pt idx="281">
                  <c:v>4.215000000000006</c:v>
                </c:pt>
                <c:pt idx="282">
                  <c:v>4.230000000000006</c:v>
                </c:pt>
                <c:pt idx="283">
                  <c:v>4.245000000000005</c:v>
                </c:pt>
                <c:pt idx="284">
                  <c:v>4.260000000000005</c:v>
                </c:pt>
                <c:pt idx="285">
                  <c:v>4.275000000000005</c:v>
                </c:pt>
                <c:pt idx="286">
                  <c:v>4.2900000000000045</c:v>
                </c:pt>
                <c:pt idx="287">
                  <c:v>4.305000000000004</c:v>
                </c:pt>
                <c:pt idx="288">
                  <c:v>4.320000000000004</c:v>
                </c:pt>
                <c:pt idx="289">
                  <c:v>4.3350000000000035</c:v>
                </c:pt>
                <c:pt idx="290">
                  <c:v>4.350000000000003</c:v>
                </c:pt>
                <c:pt idx="291">
                  <c:v>4.365000000000003</c:v>
                </c:pt>
                <c:pt idx="292">
                  <c:v>4.380000000000003</c:v>
                </c:pt>
                <c:pt idx="293">
                  <c:v>4.395000000000002</c:v>
                </c:pt>
                <c:pt idx="294">
                  <c:v>4.410000000000002</c:v>
                </c:pt>
                <c:pt idx="295">
                  <c:v>4.425000000000002</c:v>
                </c:pt>
                <c:pt idx="296">
                  <c:v>4.440000000000001</c:v>
                </c:pt>
                <c:pt idx="297">
                  <c:v>4.455000000000001</c:v>
                </c:pt>
                <c:pt idx="298">
                  <c:v>4.470000000000001</c:v>
                </c:pt>
                <c:pt idx="299">
                  <c:v>4.485</c:v>
                </c:pt>
                <c:pt idx="300">
                  <c:v>4.5</c:v>
                </c:pt>
                <c:pt idx="301">
                  <c:v>4.515</c:v>
                </c:pt>
                <c:pt idx="302">
                  <c:v>4.529999999999999</c:v>
                </c:pt>
                <c:pt idx="303">
                  <c:v>4.544999999999999</c:v>
                </c:pt>
                <c:pt idx="304">
                  <c:v>4.559999999999999</c:v>
                </c:pt>
                <c:pt idx="305">
                  <c:v>4.574999999999998</c:v>
                </c:pt>
                <c:pt idx="306">
                  <c:v>4.589999999999998</c:v>
                </c:pt>
                <c:pt idx="307">
                  <c:v>4.604999999999998</c:v>
                </c:pt>
                <c:pt idx="308">
                  <c:v>4.619999999999997</c:v>
                </c:pt>
                <c:pt idx="309">
                  <c:v>4.634999999999997</c:v>
                </c:pt>
                <c:pt idx="310">
                  <c:v>4.649999999999997</c:v>
                </c:pt>
                <c:pt idx="311">
                  <c:v>4.6649999999999965</c:v>
                </c:pt>
                <c:pt idx="312">
                  <c:v>4.679999999999996</c:v>
                </c:pt>
                <c:pt idx="313">
                  <c:v>4.694999999999996</c:v>
                </c:pt>
                <c:pt idx="314">
                  <c:v>4.7099999999999955</c:v>
                </c:pt>
                <c:pt idx="315">
                  <c:v>4.724999999999995</c:v>
                </c:pt>
                <c:pt idx="316">
                  <c:v>4.739999999999995</c:v>
                </c:pt>
                <c:pt idx="317">
                  <c:v>4.754999999999995</c:v>
                </c:pt>
                <c:pt idx="318">
                  <c:v>4.769999999999994</c:v>
                </c:pt>
                <c:pt idx="319">
                  <c:v>4.784999999999994</c:v>
                </c:pt>
                <c:pt idx="320">
                  <c:v>4.799999999999994</c:v>
                </c:pt>
                <c:pt idx="321">
                  <c:v>4.814999999999993</c:v>
                </c:pt>
                <c:pt idx="322">
                  <c:v>4.829999999999993</c:v>
                </c:pt>
                <c:pt idx="323">
                  <c:v>4.844999999999993</c:v>
                </c:pt>
                <c:pt idx="324">
                  <c:v>4.859999999999992</c:v>
                </c:pt>
                <c:pt idx="325">
                  <c:v>4.874999999999992</c:v>
                </c:pt>
                <c:pt idx="326">
                  <c:v>4.889999999999992</c:v>
                </c:pt>
                <c:pt idx="327">
                  <c:v>4.904999999999991</c:v>
                </c:pt>
                <c:pt idx="328">
                  <c:v>4.919999999999991</c:v>
                </c:pt>
                <c:pt idx="329">
                  <c:v>4.934999999999991</c:v>
                </c:pt>
                <c:pt idx="330">
                  <c:v>4.94999999999999</c:v>
                </c:pt>
                <c:pt idx="331">
                  <c:v>4.96499999999999</c:v>
                </c:pt>
                <c:pt idx="332">
                  <c:v>4.97999999999999</c:v>
                </c:pt>
                <c:pt idx="333">
                  <c:v>4.9949999999999894</c:v>
                </c:pt>
                <c:pt idx="334">
                  <c:v>5.009999999999989</c:v>
                </c:pt>
                <c:pt idx="335">
                  <c:v>5.024999999999989</c:v>
                </c:pt>
                <c:pt idx="336">
                  <c:v>5.0399999999999885</c:v>
                </c:pt>
                <c:pt idx="337">
                  <c:v>5.054999999999988</c:v>
                </c:pt>
                <c:pt idx="338">
                  <c:v>5.069999999999988</c:v>
                </c:pt>
                <c:pt idx="339">
                  <c:v>5.0849999999999875</c:v>
                </c:pt>
                <c:pt idx="340">
                  <c:v>5.099999999999987</c:v>
                </c:pt>
                <c:pt idx="341">
                  <c:v>5.114999999999987</c:v>
                </c:pt>
                <c:pt idx="342">
                  <c:v>5.129999999999987</c:v>
                </c:pt>
                <c:pt idx="343">
                  <c:v>5.144999999999986</c:v>
                </c:pt>
                <c:pt idx="344">
                  <c:v>5.159999999999986</c:v>
                </c:pt>
                <c:pt idx="345">
                  <c:v>5.174999999999986</c:v>
                </c:pt>
                <c:pt idx="346">
                  <c:v>5.189999999999985</c:v>
                </c:pt>
                <c:pt idx="347">
                  <c:v>5.204999999999985</c:v>
                </c:pt>
                <c:pt idx="348">
                  <c:v>5.219999999999985</c:v>
                </c:pt>
                <c:pt idx="349">
                  <c:v>5.234999999999984</c:v>
                </c:pt>
                <c:pt idx="350">
                  <c:v>5.249999999999984</c:v>
                </c:pt>
                <c:pt idx="351">
                  <c:v>5.264999999999984</c:v>
                </c:pt>
                <c:pt idx="352">
                  <c:v>5.279999999999983</c:v>
                </c:pt>
                <c:pt idx="353">
                  <c:v>5.294999999999983</c:v>
                </c:pt>
                <c:pt idx="354">
                  <c:v>5.309999999999983</c:v>
                </c:pt>
                <c:pt idx="355">
                  <c:v>5.324999999999982</c:v>
                </c:pt>
                <c:pt idx="356">
                  <c:v>5.339999999999982</c:v>
                </c:pt>
                <c:pt idx="357">
                  <c:v>5.354999999999982</c:v>
                </c:pt>
                <c:pt idx="358">
                  <c:v>5.3699999999999815</c:v>
                </c:pt>
                <c:pt idx="359">
                  <c:v>5.384999999999981</c:v>
                </c:pt>
                <c:pt idx="360">
                  <c:v>5.399999999999981</c:v>
                </c:pt>
                <c:pt idx="361">
                  <c:v>5.4149999999999805</c:v>
                </c:pt>
                <c:pt idx="362">
                  <c:v>5.42999999999998</c:v>
                </c:pt>
                <c:pt idx="363">
                  <c:v>5.44499999999998</c:v>
                </c:pt>
                <c:pt idx="364">
                  <c:v>5.4599999999999795</c:v>
                </c:pt>
                <c:pt idx="365">
                  <c:v>5.474999999999979</c:v>
                </c:pt>
                <c:pt idx="366">
                  <c:v>5.489999999999979</c:v>
                </c:pt>
                <c:pt idx="367">
                  <c:v>5.504999999999979</c:v>
                </c:pt>
                <c:pt idx="368">
                  <c:v>5.519999999999978</c:v>
                </c:pt>
                <c:pt idx="369">
                  <c:v>5.534999999999978</c:v>
                </c:pt>
                <c:pt idx="370">
                  <c:v>5.549999999999978</c:v>
                </c:pt>
                <c:pt idx="371">
                  <c:v>5.564999999999977</c:v>
                </c:pt>
                <c:pt idx="372">
                  <c:v>5.579999999999977</c:v>
                </c:pt>
                <c:pt idx="373">
                  <c:v>5.594999999999977</c:v>
                </c:pt>
                <c:pt idx="374">
                  <c:v>5.609999999999976</c:v>
                </c:pt>
                <c:pt idx="375">
                  <c:v>5.624999999999976</c:v>
                </c:pt>
                <c:pt idx="376">
                  <c:v>5.639999999999976</c:v>
                </c:pt>
                <c:pt idx="377">
                  <c:v>5.654999999999975</c:v>
                </c:pt>
                <c:pt idx="378">
                  <c:v>5.669999999999975</c:v>
                </c:pt>
                <c:pt idx="379">
                  <c:v>5.684999999999975</c:v>
                </c:pt>
                <c:pt idx="380">
                  <c:v>5.699999999999974</c:v>
                </c:pt>
                <c:pt idx="381">
                  <c:v>5.714999999999974</c:v>
                </c:pt>
                <c:pt idx="382">
                  <c:v>5.729999999999974</c:v>
                </c:pt>
                <c:pt idx="383">
                  <c:v>5.7449999999999735</c:v>
                </c:pt>
                <c:pt idx="384">
                  <c:v>5.759999999999973</c:v>
                </c:pt>
                <c:pt idx="385">
                  <c:v>5.774999999999973</c:v>
                </c:pt>
                <c:pt idx="386">
                  <c:v>5.7899999999999725</c:v>
                </c:pt>
                <c:pt idx="387">
                  <c:v>5.804999999999972</c:v>
                </c:pt>
                <c:pt idx="388">
                  <c:v>5.819999999999972</c:v>
                </c:pt>
                <c:pt idx="389">
                  <c:v>5.8349999999999715</c:v>
                </c:pt>
                <c:pt idx="390">
                  <c:v>5.849999999999971</c:v>
                </c:pt>
                <c:pt idx="391">
                  <c:v>5.864999999999971</c:v>
                </c:pt>
                <c:pt idx="392">
                  <c:v>5.879999999999971</c:v>
                </c:pt>
                <c:pt idx="393">
                  <c:v>5.89499999999997</c:v>
                </c:pt>
                <c:pt idx="394">
                  <c:v>5.90999999999997</c:v>
                </c:pt>
                <c:pt idx="395">
                  <c:v>5.92499999999997</c:v>
                </c:pt>
                <c:pt idx="396">
                  <c:v>5.939999999999969</c:v>
                </c:pt>
                <c:pt idx="397">
                  <c:v>5.954999999999969</c:v>
                </c:pt>
                <c:pt idx="398">
                  <c:v>5.969999999999969</c:v>
                </c:pt>
                <c:pt idx="399">
                  <c:v>5.984999999999968</c:v>
                </c:pt>
                <c:pt idx="400">
                  <c:v>5.999999999999968</c:v>
                </c:pt>
                <c:pt idx="401">
                  <c:v>6.014999999999968</c:v>
                </c:pt>
                <c:pt idx="402">
                  <c:v>6.029999999999967</c:v>
                </c:pt>
                <c:pt idx="403">
                  <c:v>6.044999999999967</c:v>
                </c:pt>
                <c:pt idx="404">
                  <c:v>6.059999999999967</c:v>
                </c:pt>
                <c:pt idx="405">
                  <c:v>6.074999999999966</c:v>
                </c:pt>
                <c:pt idx="406">
                  <c:v>6.089999999999966</c:v>
                </c:pt>
                <c:pt idx="407">
                  <c:v>6.104999999999966</c:v>
                </c:pt>
                <c:pt idx="408">
                  <c:v>6.1199999999999655</c:v>
                </c:pt>
                <c:pt idx="409">
                  <c:v>6.134999999999965</c:v>
                </c:pt>
                <c:pt idx="410">
                  <c:v>6.149999999999965</c:v>
                </c:pt>
                <c:pt idx="411">
                  <c:v>6.1649999999999645</c:v>
                </c:pt>
                <c:pt idx="412">
                  <c:v>6.179999999999964</c:v>
                </c:pt>
                <c:pt idx="413">
                  <c:v>6.194999999999964</c:v>
                </c:pt>
                <c:pt idx="414">
                  <c:v>6.2099999999999635</c:v>
                </c:pt>
                <c:pt idx="415">
                  <c:v>6.224999999999963</c:v>
                </c:pt>
                <c:pt idx="416">
                  <c:v>6.239999999999963</c:v>
                </c:pt>
                <c:pt idx="417">
                  <c:v>6.254999999999963</c:v>
                </c:pt>
                <c:pt idx="418">
                  <c:v>6.269999999999962</c:v>
                </c:pt>
                <c:pt idx="419">
                  <c:v>6.284999999999962</c:v>
                </c:pt>
                <c:pt idx="420">
                  <c:v>6.299999999999962</c:v>
                </c:pt>
                <c:pt idx="421">
                  <c:v>6.314999999999961</c:v>
                </c:pt>
                <c:pt idx="422">
                  <c:v>6.329999999999961</c:v>
                </c:pt>
                <c:pt idx="423">
                  <c:v>6.344999999999961</c:v>
                </c:pt>
                <c:pt idx="424">
                  <c:v>6.35999999999996</c:v>
                </c:pt>
                <c:pt idx="425">
                  <c:v>6.37499999999996</c:v>
                </c:pt>
                <c:pt idx="426">
                  <c:v>6.38999999999996</c:v>
                </c:pt>
                <c:pt idx="427">
                  <c:v>6.404999999999959</c:v>
                </c:pt>
                <c:pt idx="428">
                  <c:v>6.419999999999959</c:v>
                </c:pt>
                <c:pt idx="429">
                  <c:v>6.434999999999959</c:v>
                </c:pt>
                <c:pt idx="430">
                  <c:v>6.449999999999958</c:v>
                </c:pt>
                <c:pt idx="431">
                  <c:v>6.464999999999958</c:v>
                </c:pt>
                <c:pt idx="432">
                  <c:v>6.479999999999958</c:v>
                </c:pt>
                <c:pt idx="433">
                  <c:v>6.4949999999999575</c:v>
                </c:pt>
                <c:pt idx="434">
                  <c:v>6.509999999999957</c:v>
                </c:pt>
                <c:pt idx="435">
                  <c:v>6.524999999999957</c:v>
                </c:pt>
                <c:pt idx="436">
                  <c:v>6.5399999999999565</c:v>
                </c:pt>
                <c:pt idx="437">
                  <c:v>6.554999999999956</c:v>
                </c:pt>
                <c:pt idx="438">
                  <c:v>6.569999999999956</c:v>
                </c:pt>
                <c:pt idx="439">
                  <c:v>6.5849999999999556</c:v>
                </c:pt>
                <c:pt idx="440">
                  <c:v>6.599999999999955</c:v>
                </c:pt>
                <c:pt idx="441">
                  <c:v>6.614999999999955</c:v>
                </c:pt>
                <c:pt idx="442">
                  <c:v>6.629999999999955</c:v>
                </c:pt>
                <c:pt idx="443">
                  <c:v>6.644999999999954</c:v>
                </c:pt>
                <c:pt idx="444">
                  <c:v>6.659999999999954</c:v>
                </c:pt>
                <c:pt idx="445">
                  <c:v>6.674999999999954</c:v>
                </c:pt>
                <c:pt idx="446">
                  <c:v>6.689999999999953</c:v>
                </c:pt>
                <c:pt idx="447">
                  <c:v>6.704999999999953</c:v>
                </c:pt>
                <c:pt idx="448">
                  <c:v>6.719999999999953</c:v>
                </c:pt>
                <c:pt idx="449">
                  <c:v>6.734999999999952</c:v>
                </c:pt>
                <c:pt idx="450">
                  <c:v>6.749999999999952</c:v>
                </c:pt>
                <c:pt idx="451">
                  <c:v>6.764999999999952</c:v>
                </c:pt>
                <c:pt idx="452">
                  <c:v>6.779999999999951</c:v>
                </c:pt>
                <c:pt idx="453">
                  <c:v>6.794999999999951</c:v>
                </c:pt>
                <c:pt idx="454">
                  <c:v>6.809999999999951</c:v>
                </c:pt>
                <c:pt idx="455">
                  <c:v>6.82499999999995</c:v>
                </c:pt>
                <c:pt idx="456">
                  <c:v>6.83999999999995</c:v>
                </c:pt>
                <c:pt idx="457">
                  <c:v>6.85499999999995</c:v>
                </c:pt>
                <c:pt idx="458">
                  <c:v>6.8699999999999495</c:v>
                </c:pt>
                <c:pt idx="459">
                  <c:v>6.884999999999949</c:v>
                </c:pt>
                <c:pt idx="460">
                  <c:v>6.899999999999949</c:v>
                </c:pt>
                <c:pt idx="461">
                  <c:v>6.9149999999999485</c:v>
                </c:pt>
                <c:pt idx="462">
                  <c:v>6.929999999999948</c:v>
                </c:pt>
                <c:pt idx="463">
                  <c:v>6.944999999999948</c:v>
                </c:pt>
                <c:pt idx="464">
                  <c:v>6.959999999999948</c:v>
                </c:pt>
                <c:pt idx="465">
                  <c:v>6.974999999999947</c:v>
                </c:pt>
                <c:pt idx="466">
                  <c:v>6.989999999999947</c:v>
                </c:pt>
                <c:pt idx="467">
                  <c:v>7.004999999999947</c:v>
                </c:pt>
                <c:pt idx="468">
                  <c:v>7.019999999999946</c:v>
                </c:pt>
                <c:pt idx="469">
                  <c:v>7.034999999999946</c:v>
                </c:pt>
                <c:pt idx="470">
                  <c:v>7.049999999999946</c:v>
                </c:pt>
                <c:pt idx="471">
                  <c:v>7.064999999999945</c:v>
                </c:pt>
                <c:pt idx="472">
                  <c:v>7.079999999999945</c:v>
                </c:pt>
                <c:pt idx="473">
                  <c:v>7.094999999999945</c:v>
                </c:pt>
                <c:pt idx="474">
                  <c:v>7.109999999999944</c:v>
                </c:pt>
                <c:pt idx="475">
                  <c:v>7.124999999999944</c:v>
                </c:pt>
                <c:pt idx="476">
                  <c:v>7.139999999999944</c:v>
                </c:pt>
                <c:pt idx="477">
                  <c:v>7.154999999999943</c:v>
                </c:pt>
                <c:pt idx="478">
                  <c:v>7.169999999999943</c:v>
                </c:pt>
                <c:pt idx="479">
                  <c:v>7.184999999999943</c:v>
                </c:pt>
                <c:pt idx="480">
                  <c:v>7.1999999999999424</c:v>
                </c:pt>
                <c:pt idx="481">
                  <c:v>7.214999999999942</c:v>
                </c:pt>
                <c:pt idx="482">
                  <c:v>7.229999999999942</c:v>
                </c:pt>
                <c:pt idx="483">
                  <c:v>7.2449999999999415</c:v>
                </c:pt>
                <c:pt idx="484">
                  <c:v>7.259999999999941</c:v>
                </c:pt>
                <c:pt idx="485">
                  <c:v>7.274999999999941</c:v>
                </c:pt>
                <c:pt idx="486">
                  <c:v>7.2899999999999405</c:v>
                </c:pt>
                <c:pt idx="487">
                  <c:v>7.30499999999994</c:v>
                </c:pt>
                <c:pt idx="488">
                  <c:v>7.31999999999994</c:v>
                </c:pt>
                <c:pt idx="489">
                  <c:v>7.33499999999994</c:v>
                </c:pt>
                <c:pt idx="490">
                  <c:v>7.349999999999939</c:v>
                </c:pt>
                <c:pt idx="491">
                  <c:v>7.364999999999939</c:v>
                </c:pt>
                <c:pt idx="492">
                  <c:v>7.379999999999939</c:v>
                </c:pt>
                <c:pt idx="493">
                  <c:v>7.394999999999938</c:v>
                </c:pt>
                <c:pt idx="494">
                  <c:v>7.409999999999938</c:v>
                </c:pt>
                <c:pt idx="495">
                  <c:v>7.424999999999938</c:v>
                </c:pt>
                <c:pt idx="496">
                  <c:v>7.439999999999937</c:v>
                </c:pt>
                <c:pt idx="497">
                  <c:v>7.454999999999937</c:v>
                </c:pt>
                <c:pt idx="498">
                  <c:v>7.469999999999937</c:v>
                </c:pt>
                <c:pt idx="499">
                  <c:v>7.484999999999936</c:v>
                </c:pt>
                <c:pt idx="500">
                  <c:v>7.499999999999936</c:v>
                </c:pt>
                <c:pt idx="501">
                  <c:v>7.514999999999936</c:v>
                </c:pt>
                <c:pt idx="502">
                  <c:v>7.529999999999935</c:v>
                </c:pt>
                <c:pt idx="503">
                  <c:v>7.544999999999935</c:v>
                </c:pt>
                <c:pt idx="504">
                  <c:v>7.559999999999935</c:v>
                </c:pt>
                <c:pt idx="505">
                  <c:v>7.5749999999999345</c:v>
                </c:pt>
                <c:pt idx="506">
                  <c:v>7.589999999999934</c:v>
                </c:pt>
                <c:pt idx="507">
                  <c:v>7.604999999999934</c:v>
                </c:pt>
                <c:pt idx="508">
                  <c:v>7.6199999999999335</c:v>
                </c:pt>
                <c:pt idx="509">
                  <c:v>7.634999999999933</c:v>
                </c:pt>
                <c:pt idx="510">
                  <c:v>7.649999999999933</c:v>
                </c:pt>
                <c:pt idx="511">
                  <c:v>7.6649999999999325</c:v>
                </c:pt>
                <c:pt idx="512">
                  <c:v>7.679999999999932</c:v>
                </c:pt>
                <c:pt idx="513">
                  <c:v>7.694999999999932</c:v>
                </c:pt>
                <c:pt idx="514">
                  <c:v>7.709999999999932</c:v>
                </c:pt>
                <c:pt idx="515">
                  <c:v>7.724999999999931</c:v>
                </c:pt>
                <c:pt idx="516">
                  <c:v>7.739999999999931</c:v>
                </c:pt>
                <c:pt idx="517">
                  <c:v>7.754999999999931</c:v>
                </c:pt>
                <c:pt idx="518">
                  <c:v>7.76999999999993</c:v>
                </c:pt>
                <c:pt idx="519">
                  <c:v>7.78499999999993</c:v>
                </c:pt>
                <c:pt idx="520">
                  <c:v>7.79999999999993</c:v>
                </c:pt>
                <c:pt idx="521">
                  <c:v>7.814999999999929</c:v>
                </c:pt>
                <c:pt idx="522">
                  <c:v>7.829999999999929</c:v>
                </c:pt>
                <c:pt idx="523">
                  <c:v>7.844999999999929</c:v>
                </c:pt>
                <c:pt idx="524">
                  <c:v>7.859999999999928</c:v>
                </c:pt>
                <c:pt idx="525">
                  <c:v>7.874999999999928</c:v>
                </c:pt>
                <c:pt idx="526">
                  <c:v>7.889999999999928</c:v>
                </c:pt>
                <c:pt idx="527">
                  <c:v>7.904999999999927</c:v>
                </c:pt>
                <c:pt idx="528">
                  <c:v>7.919999999999927</c:v>
                </c:pt>
                <c:pt idx="529">
                  <c:v>7.934999999999927</c:v>
                </c:pt>
                <c:pt idx="530">
                  <c:v>7.9499999999999265</c:v>
                </c:pt>
                <c:pt idx="531">
                  <c:v>7.964999999999926</c:v>
                </c:pt>
                <c:pt idx="532">
                  <c:v>7.979999999999926</c:v>
                </c:pt>
                <c:pt idx="533">
                  <c:v>7.9949999999999255</c:v>
                </c:pt>
                <c:pt idx="534">
                  <c:v>8.009999999999925</c:v>
                </c:pt>
                <c:pt idx="535">
                  <c:v>8.024999999999926</c:v>
                </c:pt>
                <c:pt idx="536">
                  <c:v>8.039999999999926</c:v>
                </c:pt>
                <c:pt idx="537">
                  <c:v>8.054999999999927</c:v>
                </c:pt>
                <c:pt idx="538">
                  <c:v>8.069999999999927</c:v>
                </c:pt>
                <c:pt idx="539">
                  <c:v>8.084999999999928</c:v>
                </c:pt>
                <c:pt idx="540">
                  <c:v>8.099999999999929</c:v>
                </c:pt>
                <c:pt idx="541">
                  <c:v>8.11499999999993</c:v>
                </c:pt>
                <c:pt idx="542">
                  <c:v>8.12999999999993</c:v>
                </c:pt>
                <c:pt idx="543">
                  <c:v>8.14499999999993</c:v>
                </c:pt>
                <c:pt idx="544">
                  <c:v>8.15999999999993</c:v>
                </c:pt>
                <c:pt idx="545">
                  <c:v>8.174999999999931</c:v>
                </c:pt>
                <c:pt idx="546">
                  <c:v>8.189999999999932</c:v>
                </c:pt>
                <c:pt idx="547">
                  <c:v>8.204999999999933</c:v>
                </c:pt>
                <c:pt idx="548">
                  <c:v>8.219999999999933</c:v>
                </c:pt>
                <c:pt idx="549">
                  <c:v>8.234999999999934</c:v>
                </c:pt>
                <c:pt idx="550">
                  <c:v>8.249999999999934</c:v>
                </c:pt>
                <c:pt idx="551">
                  <c:v>8.264999999999935</c:v>
                </c:pt>
                <c:pt idx="552">
                  <c:v>8.279999999999935</c:v>
                </c:pt>
                <c:pt idx="553">
                  <c:v>8.294999999999936</c:v>
                </c:pt>
                <c:pt idx="554">
                  <c:v>8.309999999999937</c:v>
                </c:pt>
                <c:pt idx="555">
                  <c:v>8.324999999999937</c:v>
                </c:pt>
                <c:pt idx="556">
                  <c:v>8.339999999999938</c:v>
                </c:pt>
                <c:pt idx="557">
                  <c:v>8.354999999999938</c:v>
                </c:pt>
                <c:pt idx="558">
                  <c:v>8.369999999999939</c:v>
                </c:pt>
                <c:pt idx="559">
                  <c:v>8.38499999999994</c:v>
                </c:pt>
                <c:pt idx="560">
                  <c:v>8.39999999999994</c:v>
                </c:pt>
                <c:pt idx="561">
                  <c:v>8.41499999999994</c:v>
                </c:pt>
                <c:pt idx="562">
                  <c:v>8.429999999999941</c:v>
                </c:pt>
                <c:pt idx="563">
                  <c:v>8.444999999999942</c:v>
                </c:pt>
                <c:pt idx="564">
                  <c:v>8.459999999999942</c:v>
                </c:pt>
                <c:pt idx="565">
                  <c:v>8.474999999999943</c:v>
                </c:pt>
                <c:pt idx="566">
                  <c:v>8.489999999999943</c:v>
                </c:pt>
                <c:pt idx="567">
                  <c:v>8.504999999999944</c:v>
                </c:pt>
                <c:pt idx="568">
                  <c:v>8.519999999999945</c:v>
                </c:pt>
                <c:pt idx="569">
                  <c:v>8.534999999999945</c:v>
                </c:pt>
                <c:pt idx="570">
                  <c:v>8.549999999999946</c:v>
                </c:pt>
                <c:pt idx="571">
                  <c:v>8.564999999999946</c:v>
                </c:pt>
                <c:pt idx="572">
                  <c:v>8.579999999999947</c:v>
                </c:pt>
                <c:pt idx="573">
                  <c:v>8.594999999999947</c:v>
                </c:pt>
                <c:pt idx="574">
                  <c:v>8.609999999999948</c:v>
                </c:pt>
                <c:pt idx="575">
                  <c:v>8.624999999999948</c:v>
                </c:pt>
                <c:pt idx="576">
                  <c:v>8.639999999999949</c:v>
                </c:pt>
                <c:pt idx="577">
                  <c:v>8.65499999999995</c:v>
                </c:pt>
                <c:pt idx="578">
                  <c:v>8.66999999999995</c:v>
                </c:pt>
                <c:pt idx="579">
                  <c:v>8.68499999999995</c:v>
                </c:pt>
                <c:pt idx="580">
                  <c:v>8.699999999999951</c:v>
                </c:pt>
                <c:pt idx="581">
                  <c:v>8.714999999999952</c:v>
                </c:pt>
                <c:pt idx="582">
                  <c:v>8.729999999999952</c:v>
                </c:pt>
                <c:pt idx="583">
                  <c:v>8.744999999999953</c:v>
                </c:pt>
                <c:pt idx="584">
                  <c:v>8.759999999999954</c:v>
                </c:pt>
                <c:pt idx="585">
                  <c:v>8.774999999999954</c:v>
                </c:pt>
                <c:pt idx="586">
                  <c:v>8.789999999999955</c:v>
                </c:pt>
                <c:pt idx="587">
                  <c:v>8.804999999999955</c:v>
                </c:pt>
                <c:pt idx="588">
                  <c:v>8.819999999999956</c:v>
                </c:pt>
                <c:pt idx="589">
                  <c:v>8.834999999999956</c:v>
                </c:pt>
                <c:pt idx="590">
                  <c:v>8.849999999999957</c:v>
                </c:pt>
                <c:pt idx="591">
                  <c:v>8.864999999999958</c:v>
                </c:pt>
                <c:pt idx="592">
                  <c:v>8.879999999999958</c:v>
                </c:pt>
                <c:pt idx="593">
                  <c:v>8.894999999999959</c:v>
                </c:pt>
                <c:pt idx="594">
                  <c:v>8.90999999999996</c:v>
                </c:pt>
                <c:pt idx="595">
                  <c:v>8.92499999999996</c:v>
                </c:pt>
                <c:pt idx="596">
                  <c:v>8.93999999999996</c:v>
                </c:pt>
                <c:pt idx="597">
                  <c:v>8.954999999999961</c:v>
                </c:pt>
                <c:pt idx="598">
                  <c:v>8.969999999999962</c:v>
                </c:pt>
                <c:pt idx="599">
                  <c:v>8.984999999999962</c:v>
                </c:pt>
                <c:pt idx="600">
                  <c:v>8.999999999999963</c:v>
                </c:pt>
                <c:pt idx="601">
                  <c:v>9.014999999999963</c:v>
                </c:pt>
                <c:pt idx="602">
                  <c:v>9.029999999999964</c:v>
                </c:pt>
                <c:pt idx="603">
                  <c:v>9.044999999999964</c:v>
                </c:pt>
                <c:pt idx="604">
                  <c:v>9.059999999999965</c:v>
                </c:pt>
                <c:pt idx="605">
                  <c:v>9.074999999999966</c:v>
                </c:pt>
                <c:pt idx="606">
                  <c:v>9.089999999999966</c:v>
                </c:pt>
                <c:pt idx="607">
                  <c:v>9.104999999999967</c:v>
                </c:pt>
                <c:pt idx="608">
                  <c:v>9.119999999999967</c:v>
                </c:pt>
                <c:pt idx="609">
                  <c:v>9.134999999999968</c:v>
                </c:pt>
              </c:numCache>
            </c:numRef>
          </c:xVal>
          <c:yVal>
            <c:numRef>
              <c:f>Table!$J$319:$J$928</c:f>
              <c:numCache>
                <c:ptCount val="610"/>
                <c:pt idx="0">
                  <c:v>0</c:v>
                </c:pt>
                <c:pt idx="1">
                  <c:v>0.00032832212208269414</c:v>
                </c:pt>
                <c:pt idx="2">
                  <c:v>0.000656717821152947</c:v>
                </c:pt>
                <c:pt idx="3">
                  <c:v>0.0009852606906869202</c:v>
                </c:pt>
                <c:pt idx="4">
                  <c:v>0.0013140243571416765</c:v>
                </c:pt>
                <c:pt idx="5">
                  <c:v>0.001643082496454868</c:v>
                </c:pt>
                <c:pt idx="6">
                  <c:v>0.0019725088505555153</c:v>
                </c:pt>
                <c:pt idx="7">
                  <c:v>0.002302377243889572</c:v>
                </c:pt>
                <c:pt idx="8">
                  <c:v>0.0026327615999639847</c:v>
                </c:pt>
                <c:pt idx="9">
                  <c:v>0.002963735957912949</c:v>
                </c:pt>
                <c:pt idx="10">
                  <c:v>0.0032953744890900816</c:v>
                </c:pt>
                <c:pt idx="11">
                  <c:v>0.003627751513690219</c:v>
                </c:pt>
                <c:pt idx="12">
                  <c:v>0.003960941517404575</c:v>
                </c:pt>
                <c:pt idx="13">
                  <c:v>0.004295019168112981</c:v>
                </c:pt>
                <c:pt idx="14">
                  <c:v>0.004630059332616961</c:v>
                </c:pt>
                <c:pt idx="15">
                  <c:v>0.00496613709341738</c:v>
                </c:pt>
                <c:pt idx="16">
                  <c:v>0.005303327765540434</c:v>
                </c:pt>
                <c:pt idx="17">
                  <c:v>0.0056417069134157465</c:v>
                </c:pt>
                <c:pt idx="18">
                  <c:v>0.005981350367810355</c:v>
                </c:pt>
                <c:pt idx="19">
                  <c:v>0.0063223342428223896</c:v>
                </c:pt>
                <c:pt idx="20">
                  <c:v>0.006664734952938242</c:v>
                </c:pt>
                <c:pt idx="21">
                  <c:v>0.007008629230157047</c:v>
                </c:pt>
                <c:pt idx="22">
                  <c:v>0.007354094141186329</c:v>
                </c:pt>
                <c:pt idx="23">
                  <c:v>0.0077012071047126525</c:v>
                </c:pt>
                <c:pt idx="24">
                  <c:v>0.008050045908751143</c:v>
                </c:pt>
                <c:pt idx="25">
                  <c:v>0.008400688728077782</c:v>
                </c:pt>
                <c:pt idx="26">
                  <c:v>0.008753214141748384</c:v>
                </c:pt>
                <c:pt idx="27">
                  <c:v>0.009107701150708154</c:v>
                </c:pt>
                <c:pt idx="28">
                  <c:v>0.009464229195495794</c:v>
                </c:pt>
                <c:pt idx="29">
                  <c:v>0.009822878174046147</c:v>
                </c:pt>
                <c:pt idx="30">
                  <c:v>0.010183728459595304</c:v>
                </c:pt>
                <c:pt idx="31">
                  <c:v>0.010546860918692256</c:v>
                </c:pt>
                <c:pt idx="32">
                  <c:v>0.010912356929321087</c:v>
                </c:pt>
                <c:pt idx="33">
                  <c:v>0.011280298399137778</c:v>
                </c:pt>
                <c:pt idx="34">
                  <c:v>0.011650767783825716</c:v>
                </c:pt>
                <c:pt idx="35">
                  <c:v>0.01202384810557401</c:v>
                </c:pt>
                <c:pt idx="36">
                  <c:v>0.012399622971682761</c:v>
                </c:pt>
                <c:pt idx="37">
                  <c:v>0.012778176593299467</c:v>
                </c:pt>
                <c:pt idx="38">
                  <c:v>0.013159593804290732</c:v>
                </c:pt>
                <c:pt idx="39">
                  <c:v>0.013543960080253539</c:v>
                </c:pt>
                <c:pt idx="40">
                  <c:v>0.01393136155767033</c:v>
                </c:pt>
                <c:pt idx="41">
                  <c:v>0.014321885053212195</c:v>
                </c:pt>
                <c:pt idx="42">
                  <c:v>0.014715618083194486</c:v>
                </c:pt>
                <c:pt idx="43">
                  <c:v>0.01511264888318922</c:v>
                </c:pt>
                <c:pt idx="44">
                  <c:v>0.015513066427798677</c:v>
                </c:pt>
                <c:pt idx="45">
                  <c:v>0.015916960450594604</c:v>
                </c:pt>
                <c:pt idx="46">
                  <c:v>0.01632442146422751</c:v>
                </c:pt>
                <c:pt idx="47">
                  <c:v>0.016735540780710545</c:v>
                </c:pt>
                <c:pt idx="48">
                  <c:v>0.01715041053188254</c:v>
                </c:pt>
                <c:pt idx="49">
                  <c:v>0.017569123690054728</c:v>
                </c:pt>
                <c:pt idx="50">
                  <c:v>0.01799177408884586</c:v>
                </c:pt>
                <c:pt idx="51">
                  <c:v>0.0184184564442103</c:v>
                </c:pt>
                <c:pt idx="52">
                  <c:v>0.018849266375663892</c:v>
                </c:pt>
                <c:pt idx="53">
                  <c:v>0.01928430042771227</c:v>
                </c:pt>
                <c:pt idx="54">
                  <c:v>0.019723656091486495</c:v>
                </c:pt>
                <c:pt idx="55">
                  <c:v>0.02016743182659082</c:v>
                </c:pt>
                <c:pt idx="56">
                  <c:v>0.020615727083167487</c:v>
                </c:pt>
                <c:pt idx="57">
                  <c:v>0.02106864232418349</c:v>
                </c:pt>
                <c:pt idx="58">
                  <c:v>0.02152627904794435</c:v>
                </c:pt>
                <c:pt idx="59">
                  <c:v>0.021988739810839847</c:v>
                </c:pt>
                <c:pt idx="60">
                  <c:v>0.022456128250326956</c:v>
                </c:pt>
                <c:pt idx="61">
                  <c:v>0.02292854910815496</c:v>
                </c:pt>
                <c:pt idx="62">
                  <c:v>0.023406108253838105</c:v>
                </c:pt>
                <c:pt idx="63">
                  <c:v>0.023888912708380932</c:v>
                </c:pt>
                <c:pt idx="64">
                  <c:v>0.02437707066826171</c:v>
                </c:pt>
                <c:pt idx="65">
                  <c:v>0.024870691529679245</c:v>
                </c:pt>
                <c:pt idx="66">
                  <c:v>0.02536988591306858</c:v>
                </c:pt>
                <c:pt idx="67">
                  <c:v>0.025874765687891033</c:v>
                </c:pt>
                <c:pt idx="68">
                  <c:v>0.026385443997704143</c:v>
                </c:pt>
                <c:pt idx="69">
                  <c:v>0.02690203528551714</c:v>
                </c:pt>
                <c:pt idx="70">
                  <c:v>0.027424655319437618</c:v>
                </c:pt>
                <c:pt idx="71">
                  <c:v>0.027953421218615184</c:v>
                </c:pt>
                <c:pt idx="72">
                  <c:v>0.02848845147948784</c:v>
                </c:pt>
                <c:pt idx="73">
                  <c:v>0.029029866002337052</c:v>
                </c:pt>
                <c:pt idx="74">
                  <c:v>0.029577786118157385</c:v>
                </c:pt>
                <c:pt idx="75">
                  <c:v>0.030132334615846797</c:v>
                </c:pt>
                <c:pt idx="76">
                  <c:v>0.030693635769723622</c:v>
                </c:pt>
                <c:pt idx="77">
                  <c:v>0.03126181536737644</c:v>
                </c:pt>
                <c:pt idx="78">
                  <c:v>0.03183700073785309</c:v>
                </c:pt>
                <c:pt idx="79">
                  <c:v>0.03241932078019509</c:v>
                </c:pt>
                <c:pt idx="80">
                  <c:v>0.033008905992323936</c:v>
                </c:pt>
                <c:pt idx="81">
                  <c:v>0.03360588850028567</c:v>
                </c:pt>
                <c:pt idx="82">
                  <c:v>0.0342104020878603</c:v>
                </c:pt>
                <c:pt idx="83">
                  <c:v>0.03482258222654283</c:v>
                </c:pt>
                <c:pt idx="84">
                  <c:v>0.03544256610590232</c:v>
                </c:pt>
                <c:pt idx="85">
                  <c:v>0.03607049266432615</c:v>
                </c:pt>
                <c:pt idx="86">
                  <c:v>0.03670650262015606</c:v>
                </c:pt>
                <c:pt idx="87">
                  <c:v>0.03735073850322314</c:v>
                </c:pt>
                <c:pt idx="88">
                  <c:v>0.038003344686788794</c:v>
                </c:pt>
                <c:pt idx="89">
                  <c:v>0.038664467419898756</c:v>
                </c:pt>
                <c:pt idx="90">
                  <c:v>0.039334254860157514</c:v>
                </c:pt>
                <c:pt idx="91">
                  <c:v>0.040012857106930436</c:v>
                </c:pt>
                <c:pt idx="92">
                  <c:v>0.040700426234981026</c:v>
                </c:pt>
                <c:pt idx="93">
                  <c:v>0.04139711632855087</c:v>
                </c:pt>
                <c:pt idx="94">
                  <c:v>0.04210308351588994</c:v>
                </c:pt>
                <c:pt idx="95">
                  <c:v>0.04281848600424493</c:v>
                </c:pt>
                <c:pt idx="96">
                  <c:v>0.04354348411531347</c:v>
                </c:pt>
                <c:pt idx="97">
                  <c:v>0.044278240321172245</c:v>
                </c:pt>
                <c:pt idx="98">
                  <c:v>0.045022919280686996</c:v>
                </c:pt>
                <c:pt idx="99">
                  <c:v>0.045777687876412544</c:v>
                </c:pt>
                <c:pt idx="100">
                  <c:v>0.04654271525199121</c:v>
                </c:pt>
                <c:pt idx="101">
                  <c:v>0.04731817285005784</c:v>
                </c:pt>
                <c:pt idx="102">
                  <c:v>0.04810423445066017</c:v>
                </c:pt>
                <c:pt idx="103">
                  <c:v>0.048901076210202885</c:v>
                </c:pt>
                <c:pt idx="104">
                  <c:v>0.04970887670092431</c:v>
                </c:pt>
                <c:pt idx="105">
                  <c:v>0.05052781695091442</c:v>
                </c:pt>
                <c:pt idx="106">
                  <c:v>0.051358080484683225</c:v>
                </c:pt>
                <c:pt idx="107">
                  <c:v>0.052199853364288645</c:v>
                </c:pt>
                <c:pt idx="108">
                  <c:v>0.053053324231033004</c:v>
                </c:pt>
                <c:pt idx="109">
                  <c:v>0.05391868434773754</c:v>
                </c:pt>
                <c:pt idx="110">
                  <c:v>0.05479612764160441</c:v>
                </c:pt>
                <c:pt idx="111">
                  <c:v>0.05568585074767576</c:v>
                </c:pt>
                <c:pt idx="112">
                  <c:v>0.056588053052899656</c:v>
                </c:pt>
                <c:pt idx="113">
                  <c:v>0.057502936740812714</c:v>
                </c:pt>
                <c:pt idx="114">
                  <c:v>0.05843070683684938</c:v>
                </c:pt>
                <c:pt idx="115">
                  <c:v>0.059371571254288186</c:v>
                </c:pt>
                <c:pt idx="116">
                  <c:v>0.060325740840845084</c:v>
                </c:pt>
                <c:pt idx="117">
                  <c:v>0.06129342942592441</c:v>
                </c:pt>
                <c:pt idx="118">
                  <c:v>0.06227485386853809</c:v>
                </c:pt>
                <c:pt idx="119">
                  <c:v>0.06327023410590371</c:v>
                </c:pt>
                <c:pt idx="120">
                  <c:v>0.06427979320273246</c:v>
                </c:pt>
                <c:pt idx="121">
                  <c:v>0.06530375740121794</c:v>
                </c:pt>
                <c:pt idx="122">
                  <c:v>0.06634235617173702</c:v>
                </c:pt>
                <c:pt idx="123">
                  <c:v>0.06739582226427421</c:v>
                </c:pt>
                <c:pt idx="124">
                  <c:v>0.0684643917605808</c:v>
                </c:pt>
                <c:pt idx="125">
                  <c:v>0.06954830412708096</c:v>
                </c:pt>
                <c:pt idx="126">
                  <c:v>0.07064780226853598</c:v>
                </c:pt>
                <c:pt idx="127">
                  <c:v>0.07176313258247939</c:v>
                </c:pt>
                <c:pt idx="128">
                  <c:v>0.07289454501443453</c:v>
                </c:pt>
                <c:pt idx="129">
                  <c:v>0.0740422931139274</c:v>
                </c:pt>
                <c:pt idx="130">
                  <c:v>0.07520663409130711</c:v>
                </c:pt>
                <c:pt idx="131">
                  <c:v>0.07638782887538668</c:v>
                </c:pt>
                <c:pt idx="132">
                  <c:v>0.07758614217191723</c:v>
                </c:pt>
                <c:pt idx="133">
                  <c:v>0.0788018425229085</c:v>
                </c:pt>
                <c:pt idx="134">
                  <c:v>0.08003520236680917</c:v>
                </c:pt>
                <c:pt idx="135">
                  <c:v>0.08128649809956022</c:v>
                </c:pt>
                <c:pt idx="136">
                  <c:v>0.0825560101365354</c:v>
                </c:pt>
                <c:pt idx="137">
                  <c:v>0.08384402297538215</c:v>
                </c:pt>
                <c:pt idx="138">
                  <c:v>0.0851508252597777</c:v>
                </c:pt>
                <c:pt idx="139">
                  <c:v>0.08647670984411396</c:v>
                </c:pt>
                <c:pt idx="140">
                  <c:v>0.0878219738591263</c:v>
                </c:pt>
                <c:pt idx="141">
                  <c:v>0.08918691877848044</c:v>
                </c:pt>
                <c:pt idx="142">
                  <c:v>0.09057185048633286</c:v>
                </c:pt>
                <c:pt idx="143">
                  <c:v>0.09197707934587927</c:v>
                </c:pt>
                <c:pt idx="144">
                  <c:v>0.09340292026890709</c:v>
                </c:pt>
                <c:pt idx="145">
                  <c:v>0.09484969278636717</c:v>
                </c:pt>
                <c:pt idx="146">
                  <c:v>0.09631772111998067</c:v>
                </c:pt>
                <c:pt idx="147">
                  <c:v>0.09780733425489717</c:v>
                </c:pt>
                <c:pt idx="148">
                  <c:v>0.09931886601342019</c:v>
                </c:pt>
                <c:pt idx="149">
                  <c:v>0.1008526551298168</c:v>
                </c:pt>
                <c:pt idx="150">
                  <c:v>0.10240904532622801</c:v>
                </c:pt>
                <c:pt idx="151">
                  <c:v>0.10398838538969685</c:v>
                </c:pt>
                <c:pt idx="152">
                  <c:v>0.1055910292503315</c:v>
                </c:pt>
                <c:pt idx="153">
                  <c:v>0.10721733606062116</c:v>
                </c:pt>
                <c:pt idx="154">
                  <c:v>0.108867670275922</c:v>
                </c:pt>
                <c:pt idx="155">
                  <c:v>0.11054240173613167</c:v>
                </c:pt>
                <c:pt idx="156">
                  <c:v>0.1122419057485704</c:v>
                </c:pt>
                <c:pt idx="157">
                  <c:v>0.11396656317208738</c:v>
                </c:pt>
                <c:pt idx="158">
                  <c:v>0.11571676050241125</c:v>
                </c:pt>
                <c:pt idx="159">
                  <c:v>0.11749288995876368</c:v>
                </c:pt>
                <c:pt idx="160">
                  <c:v>0.11929534957175589</c:v>
                </c:pt>
                <c:pt idx="161">
                  <c:v>0.12112454327258712</c:v>
                </c:pt>
                <c:pt idx="162">
                  <c:v>0.12298088098356574</c:v>
                </c:pt>
                <c:pt idx="163">
                  <c:v>0.12486477870997278</c:v>
                </c:pt>
                <c:pt idx="164">
                  <c:v>0.1267766586332887</c:v>
                </c:pt>
                <c:pt idx="165">
                  <c:v>0.12871694920580437</c:v>
                </c:pt>
                <c:pt idx="166">
                  <c:v>0.13068608524663708</c:v>
                </c:pt>
                <c:pt idx="167">
                  <c:v>0.13268450803917353</c:v>
                </c:pt>
                <c:pt idx="168">
                  <c:v>0.13468293083170998</c:v>
                </c:pt>
                <c:pt idx="169">
                  <c:v>0.13668135362424644</c:v>
                </c:pt>
                <c:pt idx="170">
                  <c:v>0.13867977641678286</c:v>
                </c:pt>
                <c:pt idx="171">
                  <c:v>0.14067819920931932</c:v>
                </c:pt>
                <c:pt idx="172">
                  <c:v>0.14267662200185577</c:v>
                </c:pt>
                <c:pt idx="173">
                  <c:v>0.14467504479439222</c:v>
                </c:pt>
                <c:pt idx="174">
                  <c:v>0.14667346758692867</c:v>
                </c:pt>
                <c:pt idx="175">
                  <c:v>0.14867189037946513</c:v>
                </c:pt>
                <c:pt idx="176">
                  <c:v>0.15067031317200158</c:v>
                </c:pt>
                <c:pt idx="177">
                  <c:v>0.15266873596453803</c:v>
                </c:pt>
                <c:pt idx="178">
                  <c:v>0.15466715875707449</c:v>
                </c:pt>
                <c:pt idx="179">
                  <c:v>0.15666558154961094</c:v>
                </c:pt>
                <c:pt idx="180">
                  <c:v>0.15866400434214736</c:v>
                </c:pt>
                <c:pt idx="181">
                  <c:v>0.16066242713468382</c:v>
                </c:pt>
                <c:pt idx="182">
                  <c:v>0.16266084992722027</c:v>
                </c:pt>
                <c:pt idx="183">
                  <c:v>0.16465927271975672</c:v>
                </c:pt>
                <c:pt idx="184">
                  <c:v>0.16665769551229317</c:v>
                </c:pt>
                <c:pt idx="185">
                  <c:v>0.16865611830482963</c:v>
                </c:pt>
                <c:pt idx="186">
                  <c:v>0.17065454109736608</c:v>
                </c:pt>
                <c:pt idx="187">
                  <c:v>0.17265296388990253</c:v>
                </c:pt>
                <c:pt idx="188">
                  <c:v>0.17465138668243899</c:v>
                </c:pt>
                <c:pt idx="189">
                  <c:v>0.17664980947497544</c:v>
                </c:pt>
                <c:pt idx="190">
                  <c:v>0.17864823226751192</c:v>
                </c:pt>
                <c:pt idx="191">
                  <c:v>0.1806466550600484</c:v>
                </c:pt>
                <c:pt idx="192">
                  <c:v>0.18264507785258485</c:v>
                </c:pt>
                <c:pt idx="193">
                  <c:v>0.18464350064512133</c:v>
                </c:pt>
                <c:pt idx="194">
                  <c:v>0.1866419234376578</c:v>
                </c:pt>
                <c:pt idx="195">
                  <c:v>0.18864034623019427</c:v>
                </c:pt>
                <c:pt idx="196">
                  <c:v>0.19063876902273075</c:v>
                </c:pt>
                <c:pt idx="197">
                  <c:v>0.1926371918152672</c:v>
                </c:pt>
                <c:pt idx="198">
                  <c:v>0.19463561460780368</c:v>
                </c:pt>
                <c:pt idx="199">
                  <c:v>0.19663403740034013</c:v>
                </c:pt>
                <c:pt idx="200">
                  <c:v>0.19863246019287661</c:v>
                </c:pt>
                <c:pt idx="201">
                  <c:v>0.2006308829854131</c:v>
                </c:pt>
                <c:pt idx="202">
                  <c:v>0.20262930577794955</c:v>
                </c:pt>
                <c:pt idx="203">
                  <c:v>0.20462772857048603</c:v>
                </c:pt>
                <c:pt idx="204">
                  <c:v>0.20662615136302248</c:v>
                </c:pt>
                <c:pt idx="205">
                  <c:v>0.20862457415555896</c:v>
                </c:pt>
                <c:pt idx="206">
                  <c:v>0.21062299694809544</c:v>
                </c:pt>
                <c:pt idx="207">
                  <c:v>0.2126214197406319</c:v>
                </c:pt>
                <c:pt idx="208">
                  <c:v>0.21461984253316838</c:v>
                </c:pt>
                <c:pt idx="209">
                  <c:v>0.21661826532570486</c:v>
                </c:pt>
                <c:pt idx="210">
                  <c:v>0.2186166881182413</c:v>
                </c:pt>
                <c:pt idx="211">
                  <c:v>0.2206151109107778</c:v>
                </c:pt>
                <c:pt idx="212">
                  <c:v>0.22261353370331424</c:v>
                </c:pt>
                <c:pt idx="213">
                  <c:v>0.22461195649585072</c:v>
                </c:pt>
                <c:pt idx="214">
                  <c:v>0.2266103792883872</c:v>
                </c:pt>
                <c:pt idx="215">
                  <c:v>0.22860880208092366</c:v>
                </c:pt>
                <c:pt idx="216">
                  <c:v>0.23060722487346014</c:v>
                </c:pt>
                <c:pt idx="217">
                  <c:v>0.2326056476659966</c:v>
                </c:pt>
                <c:pt idx="218">
                  <c:v>0.23460407045853307</c:v>
                </c:pt>
                <c:pt idx="219">
                  <c:v>0.23660249325106955</c:v>
                </c:pt>
                <c:pt idx="220">
                  <c:v>0.238600916043606</c:v>
                </c:pt>
                <c:pt idx="221">
                  <c:v>0.24059933883614248</c:v>
                </c:pt>
                <c:pt idx="222">
                  <c:v>0.24259776162867894</c:v>
                </c:pt>
                <c:pt idx="223">
                  <c:v>0.24459618442121542</c:v>
                </c:pt>
                <c:pt idx="224">
                  <c:v>0.2465946072137519</c:v>
                </c:pt>
                <c:pt idx="225">
                  <c:v>0.24859303000628835</c:v>
                </c:pt>
                <c:pt idx="226">
                  <c:v>0.25059145279882483</c:v>
                </c:pt>
                <c:pt idx="227">
                  <c:v>0.2525898755913613</c:v>
                </c:pt>
                <c:pt idx="228">
                  <c:v>0.2545882983838978</c:v>
                </c:pt>
                <c:pt idx="229">
                  <c:v>0.2565867211764342</c:v>
                </c:pt>
                <c:pt idx="230">
                  <c:v>0.2585851439689707</c:v>
                </c:pt>
                <c:pt idx="231">
                  <c:v>0.2605835667615072</c:v>
                </c:pt>
                <c:pt idx="232">
                  <c:v>0.26258198955404366</c:v>
                </c:pt>
                <c:pt idx="233">
                  <c:v>0.26458041234658014</c:v>
                </c:pt>
                <c:pt idx="234">
                  <c:v>0.26657883513911657</c:v>
                </c:pt>
                <c:pt idx="235">
                  <c:v>0.26857725793165305</c:v>
                </c:pt>
                <c:pt idx="236">
                  <c:v>0.2705756807241895</c:v>
                </c:pt>
                <c:pt idx="237">
                  <c:v>0.272574103516726</c:v>
                </c:pt>
                <c:pt idx="238">
                  <c:v>0.2745725263092625</c:v>
                </c:pt>
                <c:pt idx="239">
                  <c:v>0.2765709491017989</c:v>
                </c:pt>
                <c:pt idx="240">
                  <c:v>0.2785693718943354</c:v>
                </c:pt>
                <c:pt idx="241">
                  <c:v>0.2805677946868719</c:v>
                </c:pt>
                <c:pt idx="242">
                  <c:v>0.28256621747940835</c:v>
                </c:pt>
                <c:pt idx="243">
                  <c:v>0.28456464027194484</c:v>
                </c:pt>
                <c:pt idx="244">
                  <c:v>0.28656306306448126</c:v>
                </c:pt>
                <c:pt idx="245">
                  <c:v>0.28856148585701774</c:v>
                </c:pt>
                <c:pt idx="246">
                  <c:v>0.2905599086495542</c:v>
                </c:pt>
                <c:pt idx="247">
                  <c:v>0.2925583314420907</c:v>
                </c:pt>
                <c:pt idx="248">
                  <c:v>0.2945567542346272</c:v>
                </c:pt>
                <c:pt idx="249">
                  <c:v>0.2965551770271636</c:v>
                </c:pt>
                <c:pt idx="250">
                  <c:v>0.2985535998197001</c:v>
                </c:pt>
                <c:pt idx="251">
                  <c:v>0.30055202261223657</c:v>
                </c:pt>
                <c:pt idx="252">
                  <c:v>0.30255044540477305</c:v>
                </c:pt>
                <c:pt idx="253">
                  <c:v>0.30454886819730953</c:v>
                </c:pt>
                <c:pt idx="254">
                  <c:v>0.30654729098984596</c:v>
                </c:pt>
                <c:pt idx="255">
                  <c:v>0.30854571378238244</c:v>
                </c:pt>
                <c:pt idx="256">
                  <c:v>0.3105441365749189</c:v>
                </c:pt>
                <c:pt idx="257">
                  <c:v>0.3125425593674554</c:v>
                </c:pt>
                <c:pt idx="258">
                  <c:v>0.3145409821599919</c:v>
                </c:pt>
                <c:pt idx="259">
                  <c:v>0.3165394049525283</c:v>
                </c:pt>
                <c:pt idx="260">
                  <c:v>0.3185378277450648</c:v>
                </c:pt>
                <c:pt idx="261">
                  <c:v>0.32053625053760126</c:v>
                </c:pt>
                <c:pt idx="262">
                  <c:v>0.32253467333013774</c:v>
                </c:pt>
                <c:pt idx="263">
                  <c:v>0.3245330961226742</c:v>
                </c:pt>
                <c:pt idx="264">
                  <c:v>0.32653151891521065</c:v>
                </c:pt>
                <c:pt idx="265">
                  <c:v>0.32852994170774713</c:v>
                </c:pt>
                <c:pt idx="266">
                  <c:v>0.3305283645002836</c:v>
                </c:pt>
                <c:pt idx="267">
                  <c:v>0.3325267872928201</c:v>
                </c:pt>
                <c:pt idx="268">
                  <c:v>0.3345252100853566</c:v>
                </c:pt>
                <c:pt idx="269">
                  <c:v>0.33652363287789305</c:v>
                </c:pt>
                <c:pt idx="270">
                  <c:v>0.3385220556704295</c:v>
                </c:pt>
                <c:pt idx="271">
                  <c:v>0.34052047846296596</c:v>
                </c:pt>
                <c:pt idx="272">
                  <c:v>0.34251890125550244</c:v>
                </c:pt>
                <c:pt idx="273">
                  <c:v>0.3445173240480389</c:v>
                </c:pt>
                <c:pt idx="274">
                  <c:v>0.3465157468405754</c:v>
                </c:pt>
                <c:pt idx="275">
                  <c:v>0.3485141696331118</c:v>
                </c:pt>
                <c:pt idx="276">
                  <c:v>0.3505125924256483</c:v>
                </c:pt>
                <c:pt idx="277">
                  <c:v>0.35251101521818473</c:v>
                </c:pt>
                <c:pt idx="278">
                  <c:v>0.35450943801072116</c:v>
                </c:pt>
                <c:pt idx="279">
                  <c:v>0.3565078608032576</c:v>
                </c:pt>
                <c:pt idx="280">
                  <c:v>0.35850628359579406</c:v>
                </c:pt>
                <c:pt idx="281">
                  <c:v>0.3605047063883305</c:v>
                </c:pt>
                <c:pt idx="282">
                  <c:v>0.3625031291808669</c:v>
                </c:pt>
                <c:pt idx="283">
                  <c:v>0.36450155197340334</c:v>
                </c:pt>
                <c:pt idx="284">
                  <c:v>0.36649997476593976</c:v>
                </c:pt>
                <c:pt idx="285">
                  <c:v>0.3684983975584762</c:v>
                </c:pt>
                <c:pt idx="286">
                  <c:v>0.3704968203510126</c:v>
                </c:pt>
                <c:pt idx="287">
                  <c:v>0.37249524314354904</c:v>
                </c:pt>
                <c:pt idx="288">
                  <c:v>0.37449366593608546</c:v>
                </c:pt>
                <c:pt idx="289">
                  <c:v>0.3764920887286219</c:v>
                </c:pt>
                <c:pt idx="290">
                  <c:v>0.37849051152115837</c:v>
                </c:pt>
                <c:pt idx="291">
                  <c:v>0.3804889343136948</c:v>
                </c:pt>
                <c:pt idx="292">
                  <c:v>0.3824873571062312</c:v>
                </c:pt>
                <c:pt idx="293">
                  <c:v>0.38448577989876764</c:v>
                </c:pt>
                <c:pt idx="294">
                  <c:v>0.38648420269130407</c:v>
                </c:pt>
                <c:pt idx="295">
                  <c:v>0.3884826254838405</c:v>
                </c:pt>
                <c:pt idx="296">
                  <c:v>0.3904810482763769</c:v>
                </c:pt>
                <c:pt idx="297">
                  <c:v>0.39247947106891334</c:v>
                </c:pt>
                <c:pt idx="298">
                  <c:v>0.39447789386144977</c:v>
                </c:pt>
                <c:pt idx="299">
                  <c:v>0.39647631665398625</c:v>
                </c:pt>
                <c:pt idx="300">
                  <c:v>0.3984747394465227</c:v>
                </c:pt>
                <c:pt idx="301">
                  <c:v>0.4004731622390591</c:v>
                </c:pt>
                <c:pt idx="302">
                  <c:v>0.4024715850315955</c:v>
                </c:pt>
                <c:pt idx="303">
                  <c:v>0.40447000782413195</c:v>
                </c:pt>
                <c:pt idx="304">
                  <c:v>0.4064684306166684</c:v>
                </c:pt>
                <c:pt idx="305">
                  <c:v>0.4084668534092048</c:v>
                </c:pt>
                <c:pt idx="306">
                  <c:v>0.4104652762017412</c:v>
                </c:pt>
                <c:pt idx="307">
                  <c:v>0.41246369899427765</c:v>
                </c:pt>
                <c:pt idx="308">
                  <c:v>0.4144621217868141</c:v>
                </c:pt>
                <c:pt idx="309">
                  <c:v>0.41646054457935056</c:v>
                </c:pt>
                <c:pt idx="310">
                  <c:v>0.418458967371887</c:v>
                </c:pt>
                <c:pt idx="311">
                  <c:v>0.4204573901644234</c:v>
                </c:pt>
                <c:pt idx="312">
                  <c:v>0.42245581295695983</c:v>
                </c:pt>
                <c:pt idx="313">
                  <c:v>0.42445423574949626</c:v>
                </c:pt>
                <c:pt idx="314">
                  <c:v>0.4264526585420327</c:v>
                </c:pt>
                <c:pt idx="315">
                  <c:v>0.4284510813345691</c:v>
                </c:pt>
                <c:pt idx="316">
                  <c:v>0.43044950412710553</c:v>
                </c:pt>
                <c:pt idx="317">
                  <c:v>0.43244792691964196</c:v>
                </c:pt>
                <c:pt idx="318">
                  <c:v>0.43444634971217844</c:v>
                </c:pt>
                <c:pt idx="319">
                  <c:v>0.43644477250471486</c:v>
                </c:pt>
                <c:pt idx="320">
                  <c:v>0.4384431952972513</c:v>
                </c:pt>
                <c:pt idx="321">
                  <c:v>0.4404416180897877</c:v>
                </c:pt>
                <c:pt idx="322">
                  <c:v>0.44244004088232414</c:v>
                </c:pt>
                <c:pt idx="323">
                  <c:v>0.44443846367486056</c:v>
                </c:pt>
                <c:pt idx="324">
                  <c:v>0.446436886467397</c:v>
                </c:pt>
                <c:pt idx="325">
                  <c:v>0.4484353092599334</c:v>
                </c:pt>
                <c:pt idx="326">
                  <c:v>0.45043373205246984</c:v>
                </c:pt>
                <c:pt idx="327">
                  <c:v>0.45243215484500626</c:v>
                </c:pt>
                <c:pt idx="328">
                  <c:v>0.45443057763754274</c:v>
                </c:pt>
                <c:pt idx="329">
                  <c:v>0.45642900043007917</c:v>
                </c:pt>
                <c:pt idx="330">
                  <c:v>0.4584274232226156</c:v>
                </c:pt>
                <c:pt idx="331">
                  <c:v>0.460425846015152</c:v>
                </c:pt>
                <c:pt idx="332">
                  <c:v>0.46242426880768844</c:v>
                </c:pt>
                <c:pt idx="333">
                  <c:v>0.46442269160022487</c:v>
                </c:pt>
                <c:pt idx="334">
                  <c:v>0.4664211143927613</c:v>
                </c:pt>
                <c:pt idx="335">
                  <c:v>0.4684195371852977</c:v>
                </c:pt>
                <c:pt idx="336">
                  <c:v>0.47041795997783414</c:v>
                </c:pt>
                <c:pt idx="337">
                  <c:v>0.47241638277037057</c:v>
                </c:pt>
                <c:pt idx="338">
                  <c:v>0.47441480556290705</c:v>
                </c:pt>
                <c:pt idx="339">
                  <c:v>0.4764132283554435</c:v>
                </c:pt>
                <c:pt idx="340">
                  <c:v>0.4784116511479799</c:v>
                </c:pt>
                <c:pt idx="341">
                  <c:v>0.4804100739405163</c:v>
                </c:pt>
                <c:pt idx="342">
                  <c:v>0.48240849673305275</c:v>
                </c:pt>
                <c:pt idx="343">
                  <c:v>0.4844069195255892</c:v>
                </c:pt>
                <c:pt idx="344">
                  <c:v>0.4864053423181256</c:v>
                </c:pt>
                <c:pt idx="345">
                  <c:v>0.488403765110662</c:v>
                </c:pt>
                <c:pt idx="346">
                  <c:v>0.49040218790319845</c:v>
                </c:pt>
                <c:pt idx="347">
                  <c:v>0.49240061069573493</c:v>
                </c:pt>
                <c:pt idx="348">
                  <c:v>0.49439903348827136</c:v>
                </c:pt>
                <c:pt idx="349">
                  <c:v>0.4963974562808078</c:v>
                </c:pt>
                <c:pt idx="350">
                  <c:v>0.4983958790733442</c:v>
                </c:pt>
                <c:pt idx="351">
                  <c:v>0.5003943018658806</c:v>
                </c:pt>
                <c:pt idx="352">
                  <c:v>0.5023927246584171</c:v>
                </c:pt>
                <c:pt idx="353">
                  <c:v>0.5043911474509535</c:v>
                </c:pt>
                <c:pt idx="354">
                  <c:v>0.50638957024349</c:v>
                </c:pt>
                <c:pt idx="355">
                  <c:v>0.5083879930360263</c:v>
                </c:pt>
                <c:pt idx="356">
                  <c:v>0.5103864158285628</c:v>
                </c:pt>
                <c:pt idx="357">
                  <c:v>0.5123848386210992</c:v>
                </c:pt>
                <c:pt idx="358">
                  <c:v>0.5143832614136357</c:v>
                </c:pt>
                <c:pt idx="359">
                  <c:v>0.516381684206172</c:v>
                </c:pt>
                <c:pt idx="360">
                  <c:v>0.5183801069987085</c:v>
                </c:pt>
                <c:pt idx="361">
                  <c:v>0.5203785297912449</c:v>
                </c:pt>
                <c:pt idx="362">
                  <c:v>0.5223769525837814</c:v>
                </c:pt>
                <c:pt idx="363">
                  <c:v>0.5243753753763178</c:v>
                </c:pt>
                <c:pt idx="364">
                  <c:v>0.5263737981688542</c:v>
                </c:pt>
                <c:pt idx="365">
                  <c:v>0.5283722209613907</c:v>
                </c:pt>
                <c:pt idx="366">
                  <c:v>0.5303706437539271</c:v>
                </c:pt>
                <c:pt idx="367">
                  <c:v>0.5323690665464635</c:v>
                </c:pt>
                <c:pt idx="368">
                  <c:v>0.5343674893389999</c:v>
                </c:pt>
                <c:pt idx="369">
                  <c:v>0.5363659121315364</c:v>
                </c:pt>
                <c:pt idx="370">
                  <c:v>0.5383643349240728</c:v>
                </c:pt>
                <c:pt idx="371">
                  <c:v>0.5403627577166092</c:v>
                </c:pt>
                <c:pt idx="372">
                  <c:v>0.5423611805091457</c:v>
                </c:pt>
                <c:pt idx="373">
                  <c:v>0.5443596033016821</c:v>
                </c:pt>
                <c:pt idx="374">
                  <c:v>0.5463580260942186</c:v>
                </c:pt>
                <c:pt idx="375">
                  <c:v>0.5483564488867549</c:v>
                </c:pt>
                <c:pt idx="376">
                  <c:v>0.5503548716792914</c:v>
                </c:pt>
                <c:pt idx="377">
                  <c:v>0.5523532944718278</c:v>
                </c:pt>
                <c:pt idx="378">
                  <c:v>0.5543517172643643</c:v>
                </c:pt>
                <c:pt idx="379">
                  <c:v>0.5563501400569006</c:v>
                </c:pt>
                <c:pt idx="380">
                  <c:v>0.5583485628494371</c:v>
                </c:pt>
                <c:pt idx="381">
                  <c:v>0.5603469856419736</c:v>
                </c:pt>
                <c:pt idx="382">
                  <c:v>0.56234540843451</c:v>
                </c:pt>
                <c:pt idx="383">
                  <c:v>0.5643438312270465</c:v>
                </c:pt>
                <c:pt idx="384">
                  <c:v>0.5663422540195828</c:v>
                </c:pt>
                <c:pt idx="385">
                  <c:v>0.5683406768121193</c:v>
                </c:pt>
                <c:pt idx="386">
                  <c:v>0.5703390996046557</c:v>
                </c:pt>
                <c:pt idx="387">
                  <c:v>0.5723375223971922</c:v>
                </c:pt>
                <c:pt idx="388">
                  <c:v>0.5743359451897285</c:v>
                </c:pt>
                <c:pt idx="389">
                  <c:v>0.576334367982265</c:v>
                </c:pt>
                <c:pt idx="390">
                  <c:v>0.5783327907748014</c:v>
                </c:pt>
                <c:pt idx="391">
                  <c:v>0.5803312135673379</c:v>
                </c:pt>
                <c:pt idx="392">
                  <c:v>0.5823296363598743</c:v>
                </c:pt>
                <c:pt idx="393">
                  <c:v>0.5843280591524107</c:v>
                </c:pt>
                <c:pt idx="394">
                  <c:v>0.5863264819449472</c:v>
                </c:pt>
                <c:pt idx="395">
                  <c:v>0.5883249047374836</c:v>
                </c:pt>
                <c:pt idx="396">
                  <c:v>0.59032332753002</c:v>
                </c:pt>
                <c:pt idx="397">
                  <c:v>0.5923217503225564</c:v>
                </c:pt>
                <c:pt idx="398">
                  <c:v>0.5943201731150929</c:v>
                </c:pt>
                <c:pt idx="399">
                  <c:v>0.5963185959076293</c:v>
                </c:pt>
                <c:pt idx="400">
                  <c:v>0.5983170187001657</c:v>
                </c:pt>
                <c:pt idx="401">
                  <c:v>0.6003154414927022</c:v>
                </c:pt>
                <c:pt idx="402">
                  <c:v>0.6023138642852386</c:v>
                </c:pt>
                <c:pt idx="403">
                  <c:v>0.6043122870777751</c:v>
                </c:pt>
                <c:pt idx="404">
                  <c:v>0.6063107098703114</c:v>
                </c:pt>
                <c:pt idx="405">
                  <c:v>0.6083091326628479</c:v>
                </c:pt>
                <c:pt idx="406">
                  <c:v>0.6103075554553843</c:v>
                </c:pt>
                <c:pt idx="407">
                  <c:v>0.6123059782479208</c:v>
                </c:pt>
                <c:pt idx="408">
                  <c:v>0.6143044010404571</c:v>
                </c:pt>
                <c:pt idx="409">
                  <c:v>0.6163028238329936</c:v>
                </c:pt>
                <c:pt idx="410">
                  <c:v>0.6183012466255301</c:v>
                </c:pt>
                <c:pt idx="411">
                  <c:v>0.6202996694180665</c:v>
                </c:pt>
                <c:pt idx="412">
                  <c:v>0.622298092210603</c:v>
                </c:pt>
                <c:pt idx="413">
                  <c:v>0.6242965150031393</c:v>
                </c:pt>
                <c:pt idx="414">
                  <c:v>0.6262949377956758</c:v>
                </c:pt>
                <c:pt idx="415">
                  <c:v>0.6282933605882122</c:v>
                </c:pt>
                <c:pt idx="416">
                  <c:v>0.6302917833807486</c:v>
                </c:pt>
                <c:pt idx="417">
                  <c:v>0.632290206173285</c:v>
                </c:pt>
                <c:pt idx="418">
                  <c:v>0.6342886289658215</c:v>
                </c:pt>
                <c:pt idx="419">
                  <c:v>0.6362870517583579</c:v>
                </c:pt>
                <c:pt idx="420">
                  <c:v>0.6382854745508943</c:v>
                </c:pt>
                <c:pt idx="421">
                  <c:v>0.6402838973434308</c:v>
                </c:pt>
                <c:pt idx="422">
                  <c:v>0.6422823201359672</c:v>
                </c:pt>
                <c:pt idx="423">
                  <c:v>0.6442807429285037</c:v>
                </c:pt>
                <c:pt idx="424">
                  <c:v>0.64627916572104</c:v>
                </c:pt>
                <c:pt idx="425">
                  <c:v>0.6482775885135765</c:v>
                </c:pt>
                <c:pt idx="426">
                  <c:v>0.6502760113061129</c:v>
                </c:pt>
                <c:pt idx="427">
                  <c:v>0.6522744340986494</c:v>
                </c:pt>
                <c:pt idx="428">
                  <c:v>0.6542728568911858</c:v>
                </c:pt>
                <c:pt idx="429">
                  <c:v>0.6562712796837222</c:v>
                </c:pt>
                <c:pt idx="430">
                  <c:v>0.6582697024762587</c:v>
                </c:pt>
                <c:pt idx="431">
                  <c:v>0.6602681252687951</c:v>
                </c:pt>
                <c:pt idx="432">
                  <c:v>0.6622665480613316</c:v>
                </c:pt>
                <c:pt idx="433">
                  <c:v>0.6642649708538679</c:v>
                </c:pt>
                <c:pt idx="434">
                  <c:v>0.6662633936464044</c:v>
                </c:pt>
                <c:pt idx="435">
                  <c:v>0.6682618164389408</c:v>
                </c:pt>
                <c:pt idx="436">
                  <c:v>0.6702602392314773</c:v>
                </c:pt>
                <c:pt idx="437">
                  <c:v>0.6722586620240136</c:v>
                </c:pt>
                <c:pt idx="438">
                  <c:v>0.6742570848165501</c:v>
                </c:pt>
                <c:pt idx="439">
                  <c:v>0.6762555076090866</c:v>
                </c:pt>
                <c:pt idx="440">
                  <c:v>0.678253930401623</c:v>
                </c:pt>
                <c:pt idx="441">
                  <c:v>0.6802523531941594</c:v>
                </c:pt>
                <c:pt idx="442">
                  <c:v>0.6822507759866958</c:v>
                </c:pt>
                <c:pt idx="443">
                  <c:v>0.6842491987792323</c:v>
                </c:pt>
                <c:pt idx="444">
                  <c:v>0.6862476215717687</c:v>
                </c:pt>
                <c:pt idx="445">
                  <c:v>0.6882460443643051</c:v>
                </c:pt>
                <c:pt idx="446">
                  <c:v>0.6902444671568415</c:v>
                </c:pt>
                <c:pt idx="447">
                  <c:v>0.692242889949378</c:v>
                </c:pt>
                <c:pt idx="448">
                  <c:v>0.6942413127419144</c:v>
                </c:pt>
                <c:pt idx="449">
                  <c:v>0.6962397355344508</c:v>
                </c:pt>
                <c:pt idx="450">
                  <c:v>0.6982381583269873</c:v>
                </c:pt>
                <c:pt idx="451">
                  <c:v>0.7002365811195237</c:v>
                </c:pt>
                <c:pt idx="452">
                  <c:v>0.7022350039120602</c:v>
                </c:pt>
                <c:pt idx="453">
                  <c:v>0.7042334267045968</c:v>
                </c:pt>
                <c:pt idx="454">
                  <c:v>0.7062318494971332</c:v>
                </c:pt>
                <c:pt idx="455">
                  <c:v>0.7082302722896697</c:v>
                </c:pt>
                <c:pt idx="456">
                  <c:v>0.7102286950822062</c:v>
                </c:pt>
                <c:pt idx="457">
                  <c:v>0.7122271178747428</c:v>
                </c:pt>
                <c:pt idx="458">
                  <c:v>0.7142255406672793</c:v>
                </c:pt>
                <c:pt idx="459">
                  <c:v>0.7162239634598158</c:v>
                </c:pt>
                <c:pt idx="460">
                  <c:v>0.7182223862523522</c:v>
                </c:pt>
                <c:pt idx="461">
                  <c:v>0.7202208090448888</c:v>
                </c:pt>
                <c:pt idx="462">
                  <c:v>0.7222192318374253</c:v>
                </c:pt>
                <c:pt idx="463">
                  <c:v>0.7242176546299618</c:v>
                </c:pt>
                <c:pt idx="464">
                  <c:v>0.7262160774224983</c:v>
                </c:pt>
                <c:pt idx="465">
                  <c:v>0.7282145002150349</c:v>
                </c:pt>
                <c:pt idx="466">
                  <c:v>0.7302129230075713</c:v>
                </c:pt>
                <c:pt idx="467">
                  <c:v>0.7322113458001078</c:v>
                </c:pt>
                <c:pt idx="468">
                  <c:v>0.7342097685926443</c:v>
                </c:pt>
                <c:pt idx="469">
                  <c:v>0.7362081913851809</c:v>
                </c:pt>
                <c:pt idx="470">
                  <c:v>0.7382066141777174</c:v>
                </c:pt>
                <c:pt idx="471">
                  <c:v>0.7402050369702539</c:v>
                </c:pt>
                <c:pt idx="472">
                  <c:v>0.7422034597627903</c:v>
                </c:pt>
                <c:pt idx="473">
                  <c:v>0.7442018825553269</c:v>
                </c:pt>
                <c:pt idx="474">
                  <c:v>0.7462003053478634</c:v>
                </c:pt>
                <c:pt idx="475">
                  <c:v>0.7481987281403999</c:v>
                </c:pt>
                <c:pt idx="476">
                  <c:v>0.7501971509329364</c:v>
                </c:pt>
                <c:pt idx="477">
                  <c:v>0.752195573725473</c:v>
                </c:pt>
                <c:pt idx="478">
                  <c:v>0.7541939965180094</c:v>
                </c:pt>
                <c:pt idx="479">
                  <c:v>0.7561924193105459</c:v>
                </c:pt>
                <c:pt idx="480">
                  <c:v>0.7581908421030824</c:v>
                </c:pt>
                <c:pt idx="481">
                  <c:v>0.760189264895619</c:v>
                </c:pt>
                <c:pt idx="482">
                  <c:v>0.7621876876881555</c:v>
                </c:pt>
                <c:pt idx="483">
                  <c:v>0.764186110480692</c:v>
                </c:pt>
                <c:pt idx="484">
                  <c:v>0.7661845332732284</c:v>
                </c:pt>
                <c:pt idx="485">
                  <c:v>0.768182956065765</c:v>
                </c:pt>
                <c:pt idx="486">
                  <c:v>0.7701813788583015</c:v>
                </c:pt>
                <c:pt idx="487">
                  <c:v>0.772179801650838</c:v>
                </c:pt>
                <c:pt idx="488">
                  <c:v>0.7741782244433745</c:v>
                </c:pt>
                <c:pt idx="489">
                  <c:v>0.7761766472359111</c:v>
                </c:pt>
                <c:pt idx="490">
                  <c:v>0.7781750700284475</c:v>
                </c:pt>
                <c:pt idx="491">
                  <c:v>0.780173492820984</c:v>
                </c:pt>
                <c:pt idx="492">
                  <c:v>0.7821719156135205</c:v>
                </c:pt>
                <c:pt idx="493">
                  <c:v>0.7841703384060571</c:v>
                </c:pt>
                <c:pt idx="494">
                  <c:v>0.7861687611985936</c:v>
                </c:pt>
                <c:pt idx="495">
                  <c:v>0.7881671839911301</c:v>
                </c:pt>
                <c:pt idx="496">
                  <c:v>0.7901656067836667</c:v>
                </c:pt>
                <c:pt idx="497">
                  <c:v>0.7921640295762031</c:v>
                </c:pt>
                <c:pt idx="498">
                  <c:v>0.7941624523687396</c:v>
                </c:pt>
                <c:pt idx="499">
                  <c:v>0.7961608751612761</c:v>
                </c:pt>
                <c:pt idx="500">
                  <c:v>0.7981592979538127</c:v>
                </c:pt>
                <c:pt idx="501">
                  <c:v>0.8001577207463492</c:v>
                </c:pt>
                <c:pt idx="502">
                  <c:v>0.8021561435388856</c:v>
                </c:pt>
                <c:pt idx="503">
                  <c:v>0.8041545663314221</c:v>
                </c:pt>
                <c:pt idx="504">
                  <c:v>0.8061529891239587</c:v>
                </c:pt>
                <c:pt idx="505">
                  <c:v>0.8081514119164952</c:v>
                </c:pt>
                <c:pt idx="506">
                  <c:v>0.8101498347090317</c:v>
                </c:pt>
                <c:pt idx="507">
                  <c:v>0.8121482575015682</c:v>
                </c:pt>
                <c:pt idx="508">
                  <c:v>0.8141466802941048</c:v>
                </c:pt>
                <c:pt idx="509">
                  <c:v>0.8161451030866412</c:v>
                </c:pt>
                <c:pt idx="510">
                  <c:v>0.8181435258791777</c:v>
                </c:pt>
                <c:pt idx="511">
                  <c:v>0.8201419486717142</c:v>
                </c:pt>
                <c:pt idx="512">
                  <c:v>0.8221403714642508</c:v>
                </c:pt>
                <c:pt idx="513">
                  <c:v>0.8241387942567873</c:v>
                </c:pt>
                <c:pt idx="514">
                  <c:v>0.8261372170493237</c:v>
                </c:pt>
                <c:pt idx="515">
                  <c:v>0.8281356398418602</c:v>
                </c:pt>
                <c:pt idx="516">
                  <c:v>0.8301340626343968</c:v>
                </c:pt>
                <c:pt idx="517">
                  <c:v>0.8321324854269333</c:v>
                </c:pt>
                <c:pt idx="518">
                  <c:v>0.8341309082194698</c:v>
                </c:pt>
                <c:pt idx="519">
                  <c:v>0.8361293310120063</c:v>
                </c:pt>
                <c:pt idx="520">
                  <c:v>0.8381277538045429</c:v>
                </c:pt>
                <c:pt idx="521">
                  <c:v>0.8401261765970793</c:v>
                </c:pt>
                <c:pt idx="522">
                  <c:v>0.8421245993896158</c:v>
                </c:pt>
                <c:pt idx="523">
                  <c:v>0.8441230221821523</c:v>
                </c:pt>
                <c:pt idx="524">
                  <c:v>0.8461214449746889</c:v>
                </c:pt>
                <c:pt idx="525">
                  <c:v>0.8481198677672254</c:v>
                </c:pt>
                <c:pt idx="526">
                  <c:v>0.8501182905597618</c:v>
                </c:pt>
                <c:pt idx="527">
                  <c:v>0.8521167133522983</c:v>
                </c:pt>
                <c:pt idx="528">
                  <c:v>0.8541151361448349</c:v>
                </c:pt>
                <c:pt idx="529">
                  <c:v>0.8561135589373714</c:v>
                </c:pt>
                <c:pt idx="530">
                  <c:v>0.8581119817299079</c:v>
                </c:pt>
                <c:pt idx="531">
                  <c:v>0.8601104045224444</c:v>
                </c:pt>
                <c:pt idx="532">
                  <c:v>0.862108827314981</c:v>
                </c:pt>
                <c:pt idx="533">
                  <c:v>0.8641072501075174</c:v>
                </c:pt>
                <c:pt idx="534">
                  <c:v>0.8661056729000539</c:v>
                </c:pt>
                <c:pt idx="535">
                  <c:v>0.8681040956925904</c:v>
                </c:pt>
                <c:pt idx="536">
                  <c:v>0.870102518485127</c:v>
                </c:pt>
                <c:pt idx="537">
                  <c:v>0.8721009412776635</c:v>
                </c:pt>
                <c:pt idx="538">
                  <c:v>0.8740993640702</c:v>
                </c:pt>
                <c:pt idx="539">
                  <c:v>0.8760977868627364</c:v>
                </c:pt>
                <c:pt idx="540">
                  <c:v>0.878096209655273</c:v>
                </c:pt>
                <c:pt idx="541">
                  <c:v>0.8800946324478095</c:v>
                </c:pt>
                <c:pt idx="542">
                  <c:v>0.882093055240346</c:v>
                </c:pt>
                <c:pt idx="543">
                  <c:v>0.8840914780328825</c:v>
                </c:pt>
                <c:pt idx="544">
                  <c:v>0.886089900825419</c:v>
                </c:pt>
                <c:pt idx="545">
                  <c:v>0.8880883236179555</c:v>
                </c:pt>
                <c:pt idx="546">
                  <c:v>0.890086746410492</c:v>
                </c:pt>
                <c:pt idx="547">
                  <c:v>0.8920851692030285</c:v>
                </c:pt>
                <c:pt idx="548">
                  <c:v>0.8940835919955651</c:v>
                </c:pt>
                <c:pt idx="549">
                  <c:v>0.8960820147881016</c:v>
                </c:pt>
                <c:pt idx="550">
                  <c:v>0.898080437580638</c:v>
                </c:pt>
                <c:pt idx="551">
                  <c:v>0.9000788603731745</c:v>
                </c:pt>
                <c:pt idx="552">
                  <c:v>0.9020772831657111</c:v>
                </c:pt>
                <c:pt idx="553">
                  <c:v>0.9040757059582476</c:v>
                </c:pt>
                <c:pt idx="554">
                  <c:v>0.9060741287507841</c:v>
                </c:pt>
                <c:pt idx="555">
                  <c:v>0.9080725515433206</c:v>
                </c:pt>
                <c:pt idx="556">
                  <c:v>0.9100709743358572</c:v>
                </c:pt>
                <c:pt idx="557">
                  <c:v>0.9120693971283936</c:v>
                </c:pt>
                <c:pt idx="558">
                  <c:v>0.9140678199209301</c:v>
                </c:pt>
                <c:pt idx="559">
                  <c:v>0.9160662427134666</c:v>
                </c:pt>
                <c:pt idx="560">
                  <c:v>0.9180646655060032</c:v>
                </c:pt>
                <c:pt idx="561">
                  <c:v>0.9200630882985397</c:v>
                </c:pt>
                <c:pt idx="562">
                  <c:v>0.9220615110910761</c:v>
                </c:pt>
                <c:pt idx="563">
                  <c:v>0.9240599338836126</c:v>
                </c:pt>
                <c:pt idx="564">
                  <c:v>0.9260583566761492</c:v>
                </c:pt>
                <c:pt idx="565">
                  <c:v>0.9280567794686857</c:v>
                </c:pt>
                <c:pt idx="566">
                  <c:v>0.9300552022612222</c:v>
                </c:pt>
                <c:pt idx="567">
                  <c:v>0.9320536250537587</c:v>
                </c:pt>
                <c:pt idx="568">
                  <c:v>0.9340520478462953</c:v>
                </c:pt>
                <c:pt idx="569">
                  <c:v>0.9360504706388317</c:v>
                </c:pt>
                <c:pt idx="570">
                  <c:v>0.9380488934313682</c:v>
                </c:pt>
                <c:pt idx="571">
                  <c:v>0.9400473162239047</c:v>
                </c:pt>
                <c:pt idx="572">
                  <c:v>0.9420457390164413</c:v>
                </c:pt>
                <c:pt idx="573">
                  <c:v>0.9440441618089778</c:v>
                </c:pt>
                <c:pt idx="574">
                  <c:v>0.9460425846015142</c:v>
                </c:pt>
                <c:pt idx="575">
                  <c:v>0.9480410073940507</c:v>
                </c:pt>
                <c:pt idx="576">
                  <c:v>0.9500394301865873</c:v>
                </c:pt>
                <c:pt idx="577">
                  <c:v>0.9520378529791238</c:v>
                </c:pt>
                <c:pt idx="578">
                  <c:v>0.9540362757716603</c:v>
                </c:pt>
                <c:pt idx="579">
                  <c:v>0.9560346985641968</c:v>
                </c:pt>
                <c:pt idx="580">
                  <c:v>0.9580331213567334</c:v>
                </c:pt>
                <c:pt idx="581">
                  <c:v>0.9600315441492698</c:v>
                </c:pt>
                <c:pt idx="582">
                  <c:v>0.9620299669418063</c:v>
                </c:pt>
                <c:pt idx="583">
                  <c:v>0.9640283897343428</c:v>
                </c:pt>
                <c:pt idx="584">
                  <c:v>0.9660268125268794</c:v>
                </c:pt>
                <c:pt idx="585">
                  <c:v>0.9680252353194159</c:v>
                </c:pt>
                <c:pt idx="586">
                  <c:v>0.9700236581119523</c:v>
                </c:pt>
                <c:pt idx="587">
                  <c:v>0.9720220809044888</c:v>
                </c:pt>
                <c:pt idx="588">
                  <c:v>0.9740205036970254</c:v>
                </c:pt>
                <c:pt idx="589">
                  <c:v>0.9760189264895619</c:v>
                </c:pt>
                <c:pt idx="590">
                  <c:v>0.9780173492820984</c:v>
                </c:pt>
                <c:pt idx="591">
                  <c:v>0.9800157720746349</c:v>
                </c:pt>
                <c:pt idx="592">
                  <c:v>0.9820141948671715</c:v>
                </c:pt>
                <c:pt idx="593">
                  <c:v>0.9840126176597079</c:v>
                </c:pt>
                <c:pt idx="594">
                  <c:v>0.9860110404522444</c:v>
                </c:pt>
                <c:pt idx="595">
                  <c:v>0.9880094632447809</c:v>
                </c:pt>
                <c:pt idx="596">
                  <c:v>0.9900078860373175</c:v>
                </c:pt>
                <c:pt idx="597">
                  <c:v>0.992006308829854</c:v>
                </c:pt>
                <c:pt idx="598">
                  <c:v>0.9940047316223904</c:v>
                </c:pt>
                <c:pt idx="599">
                  <c:v>0.9960031544149269</c:v>
                </c:pt>
                <c:pt idx="600">
                  <c:v>0.9980015772074635</c:v>
                </c:pt>
                <c:pt idx="601">
                  <c:v>1</c:v>
                </c:pt>
                <c:pt idx="602">
                  <c:v>1.0019984227925365</c:v>
                </c:pt>
                <c:pt idx="603">
                  <c:v>1.003996845585073</c:v>
                </c:pt>
                <c:pt idx="604">
                  <c:v>1.0059952683776094</c:v>
                </c:pt>
                <c:pt idx="605">
                  <c:v>1.0079936911701461</c:v>
                </c:pt>
                <c:pt idx="606">
                  <c:v>1.0099921139626826</c:v>
                </c:pt>
                <c:pt idx="607">
                  <c:v>1.011990536755219</c:v>
                </c:pt>
                <c:pt idx="608">
                  <c:v>1.0139889595477556</c:v>
                </c:pt>
                <c:pt idx="609">
                  <c:v>1.015987382340292</c:v>
                </c:pt>
              </c:numCache>
            </c:numRef>
          </c:yVal>
          <c:smooth val="1"/>
        </c:ser>
        <c:axId val="32690063"/>
        <c:axId val="25775112"/>
      </c:scatterChart>
      <c:valAx>
        <c:axId val="32690063"/>
        <c:scaling>
          <c:orientation val="minMax"/>
          <c:max val="10"/>
          <c:min val="-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75112"/>
        <c:crossesAt val="0"/>
        <c:crossBetween val="midCat"/>
        <c:dispUnits/>
        <c:majorUnit val="5"/>
        <c:minorUnit val="1"/>
      </c:valAx>
      <c:valAx>
        <c:axId val="25775112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90063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765"/>
          <c:y val="0.96375"/>
          <c:w val="0.3562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5</xdr:row>
      <xdr:rowOff>38100</xdr:rowOff>
    </xdr:from>
    <xdr:to>
      <xdr:col>16</xdr:col>
      <xdr:colOff>114300</xdr:colOff>
      <xdr:row>35</xdr:row>
      <xdr:rowOff>76200</xdr:rowOff>
    </xdr:to>
    <xdr:graphicFrame>
      <xdr:nvGraphicFramePr>
        <xdr:cNvPr id="1" name="Chart 5"/>
        <xdr:cNvGraphicFramePr/>
      </xdr:nvGraphicFramePr>
      <xdr:xfrm>
        <a:off x="3562350" y="1057275"/>
        <a:ext cx="661987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314325</xdr:colOff>
      <xdr:row>17</xdr:row>
      <xdr:rowOff>171450</xdr:rowOff>
    </xdr:from>
    <xdr:to>
      <xdr:col>4</xdr:col>
      <xdr:colOff>485775</xdr:colOff>
      <xdr:row>25</xdr:row>
      <xdr:rowOff>190500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3476625"/>
          <a:ext cx="1714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4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3" max="3" width="12.8515625" style="0" customWidth="1"/>
    <col min="4" max="4" width="10.140625" style="0" bestFit="1" customWidth="1"/>
  </cols>
  <sheetData>
    <row r="1" spans="1:8" ht="20.25">
      <c r="A1" s="12" t="s">
        <v>46</v>
      </c>
      <c r="B1" s="13"/>
      <c r="C1" s="13"/>
      <c r="D1" s="13"/>
      <c r="E1" s="13"/>
      <c r="F1" s="13"/>
      <c r="G1" s="13"/>
      <c r="H1" s="14"/>
    </row>
    <row r="2" spans="1:8" s="31" customFormat="1" ht="15">
      <c r="A2" s="27" t="s">
        <v>48</v>
      </c>
      <c r="B2" s="27"/>
      <c r="C2" s="27"/>
      <c r="D2" s="27"/>
      <c r="E2" s="27"/>
      <c r="F2" s="27"/>
      <c r="G2" s="27"/>
      <c r="H2" s="30"/>
    </row>
    <row r="3" spans="1:8" ht="15">
      <c r="A3" s="27"/>
      <c r="B3" s="13"/>
      <c r="C3" s="13"/>
      <c r="D3" s="13"/>
      <c r="E3" s="13"/>
      <c r="F3" s="13"/>
      <c r="G3" s="13"/>
      <c r="H3" s="14"/>
    </row>
    <row r="4" spans="1:8" ht="15">
      <c r="A4" s="27" t="s">
        <v>49</v>
      </c>
      <c r="B4" s="13"/>
      <c r="C4" s="13"/>
      <c r="D4" s="13"/>
      <c r="E4" s="13"/>
      <c r="F4" s="13"/>
      <c r="G4" s="13"/>
      <c r="H4" s="14"/>
    </row>
    <row r="5" spans="1:8" s="26" customFormat="1" ht="15">
      <c r="A5" s="27" t="s">
        <v>50</v>
      </c>
      <c r="B5" s="15"/>
      <c r="C5" s="15"/>
      <c r="D5" s="15"/>
      <c r="E5" s="15"/>
      <c r="F5" s="24"/>
      <c r="G5" s="24"/>
      <c r="H5" s="25"/>
    </row>
    <row r="6" spans="1:8" s="26" customFormat="1" ht="15">
      <c r="A6" s="27"/>
      <c r="B6" s="15"/>
      <c r="C6" s="15"/>
      <c r="D6" s="15"/>
      <c r="E6" s="15"/>
      <c r="F6" s="24"/>
      <c r="G6" s="24"/>
      <c r="H6" s="25"/>
    </row>
    <row r="7" spans="1:8" s="26" customFormat="1" ht="15">
      <c r="A7" s="27"/>
      <c r="B7" s="15"/>
      <c r="C7" s="15"/>
      <c r="D7" s="15"/>
      <c r="E7" s="15"/>
      <c r="F7" s="24"/>
      <c r="G7" s="24"/>
      <c r="H7" s="25"/>
    </row>
    <row r="8" spans="1:8" s="21" customFormat="1" ht="15">
      <c r="A8" s="15" t="s">
        <v>40</v>
      </c>
      <c r="B8" s="34"/>
      <c r="C8" s="34"/>
      <c r="D8" s="34"/>
      <c r="E8" s="34"/>
      <c r="F8" s="34"/>
      <c r="G8" s="34"/>
      <c r="H8" s="20"/>
    </row>
    <row r="9" spans="1:8" s="29" customFormat="1" ht="15">
      <c r="A9" s="40" t="s">
        <v>41</v>
      </c>
      <c r="B9" s="13"/>
      <c r="C9" s="13"/>
      <c r="D9" s="13"/>
      <c r="E9" s="13"/>
      <c r="F9" s="13"/>
      <c r="G9" s="13"/>
      <c r="H9" s="28"/>
    </row>
    <row r="10" spans="1:8" ht="15">
      <c r="A10" s="48" t="s">
        <v>54</v>
      </c>
      <c r="B10" s="13"/>
      <c r="C10" s="13"/>
      <c r="D10" s="13"/>
      <c r="E10" s="13"/>
      <c r="F10" s="13"/>
      <c r="G10" s="13"/>
      <c r="H10" s="14"/>
    </row>
    <row r="11" spans="1:8" ht="15">
      <c r="A11" s="27"/>
      <c r="B11" s="13"/>
      <c r="C11" s="13"/>
      <c r="D11" s="13"/>
      <c r="E11" s="13"/>
      <c r="F11" s="13"/>
      <c r="G11" s="13"/>
      <c r="H11" s="14"/>
    </row>
    <row r="12" spans="1:8" s="31" customFormat="1" ht="15">
      <c r="A12" s="32" t="s">
        <v>53</v>
      </c>
      <c r="B12" s="27"/>
      <c r="C12" s="33"/>
      <c r="D12" s="47">
        <f>E_init+delta_E*E12</f>
        <v>0</v>
      </c>
      <c r="E12" s="36">
        <v>20000</v>
      </c>
      <c r="F12" s="27"/>
      <c r="G12" s="27"/>
      <c r="H12" s="30"/>
    </row>
    <row r="13" spans="1:8" s="31" customFormat="1" ht="15">
      <c r="A13" s="32" t="s">
        <v>55</v>
      </c>
      <c r="B13" s="27"/>
      <c r="C13" s="33"/>
      <c r="D13" s="47"/>
      <c r="E13" s="36"/>
      <c r="F13" s="27"/>
      <c r="G13" s="27"/>
      <c r="H13" s="30"/>
    </row>
    <row r="14" spans="1:8" ht="15">
      <c r="A14" s="22"/>
      <c r="B14" s="17"/>
      <c r="C14" s="14"/>
      <c r="D14" s="13"/>
      <c r="E14" s="13"/>
      <c r="F14" s="13"/>
      <c r="G14" s="13"/>
      <c r="H14" s="14"/>
    </row>
    <row r="15" spans="1:8" ht="15">
      <c r="A15" s="49" t="s">
        <v>42</v>
      </c>
      <c r="B15" s="50"/>
      <c r="C15" s="51" t="s">
        <v>43</v>
      </c>
      <c r="D15" s="40">
        <v>12</v>
      </c>
      <c r="E15" s="13"/>
      <c r="F15" s="13"/>
      <c r="G15" s="13"/>
      <c r="H15" s="14"/>
    </row>
    <row r="16" spans="1:8" ht="15">
      <c r="A16" s="52"/>
      <c r="B16" s="53"/>
      <c r="C16" s="54"/>
      <c r="D16" s="36">
        <v>917</v>
      </c>
      <c r="E16" s="13"/>
      <c r="F16" s="13"/>
      <c r="G16" s="13"/>
      <c r="H16" s="14"/>
    </row>
    <row r="17" spans="1:8" ht="15">
      <c r="A17" s="40" t="s">
        <v>26</v>
      </c>
      <c r="B17" s="27"/>
      <c r="C17" s="50" t="s">
        <v>0</v>
      </c>
      <c r="D17" s="40">
        <f>((D16-1000)/1000)*D_Max</f>
        <v>-0.996</v>
      </c>
      <c r="E17" s="13"/>
      <c r="F17" s="13"/>
      <c r="G17" s="13"/>
      <c r="H17" s="14"/>
    </row>
    <row r="18" spans="1:8" ht="15.75">
      <c r="A18" s="16"/>
      <c r="B18" s="13"/>
      <c r="C18" s="18"/>
      <c r="D18" s="16"/>
      <c r="E18" s="13"/>
      <c r="F18" s="13"/>
      <c r="G18" s="13"/>
      <c r="H18" s="14"/>
    </row>
    <row r="19" spans="1:8" ht="15.75">
      <c r="A19" s="40" t="s">
        <v>44</v>
      </c>
      <c r="B19" s="13"/>
      <c r="C19" s="41"/>
      <c r="D19" s="35">
        <v>5</v>
      </c>
      <c r="E19" s="13"/>
      <c r="F19" s="13"/>
      <c r="G19" s="13"/>
      <c r="H19" s="14"/>
    </row>
    <row r="20" spans="1:8" ht="15.75">
      <c r="A20" s="15"/>
      <c r="B20" s="13"/>
      <c r="C20" s="18"/>
      <c r="D20" s="35">
        <v>1</v>
      </c>
      <c r="E20" s="13"/>
      <c r="F20" s="13"/>
      <c r="G20" s="13"/>
      <c r="H20" s="14"/>
    </row>
    <row r="21" spans="1:8" ht="15.75">
      <c r="A21" s="16"/>
      <c r="B21" s="13"/>
      <c r="C21" s="18"/>
      <c r="D21" s="16"/>
      <c r="E21" s="13"/>
      <c r="F21" s="13"/>
      <c r="G21" s="13"/>
      <c r="H21" s="14"/>
    </row>
    <row r="22" spans="1:8" ht="15.75">
      <c r="A22" s="15" t="s">
        <v>51</v>
      </c>
      <c r="B22" s="13"/>
      <c r="C22" s="18"/>
      <c r="D22" s="16"/>
      <c r="E22" s="13"/>
      <c r="F22" s="13"/>
      <c r="G22" s="13"/>
      <c r="H22" s="14"/>
    </row>
    <row r="23" spans="1:8" ht="15.75">
      <c r="A23" s="15" t="s">
        <v>52</v>
      </c>
      <c r="B23" s="13"/>
      <c r="C23" s="18"/>
      <c r="D23" s="16"/>
      <c r="E23" s="13"/>
      <c r="F23" s="13"/>
      <c r="G23" s="13"/>
      <c r="H23" s="14"/>
    </row>
    <row r="24" spans="1:8" ht="15.75">
      <c r="A24" s="16"/>
      <c r="B24" s="13"/>
      <c r="C24" s="18"/>
      <c r="D24" s="16"/>
      <c r="E24" s="13"/>
      <c r="F24" s="13"/>
      <c r="G24" s="13"/>
      <c r="H24" s="14"/>
    </row>
    <row r="25" spans="1:8" ht="15.75">
      <c r="A25" s="16"/>
      <c r="B25" s="13"/>
      <c r="C25" s="18"/>
      <c r="D25" s="16"/>
      <c r="E25" s="13"/>
      <c r="F25" s="13"/>
      <c r="G25" s="13"/>
      <c r="H25" s="14"/>
    </row>
    <row r="26" spans="1:8" ht="15.75">
      <c r="A26" s="35" t="s">
        <v>27</v>
      </c>
      <c r="B26" s="35"/>
      <c r="C26" s="41" t="s">
        <v>28</v>
      </c>
      <c r="D26" s="35">
        <v>0</v>
      </c>
      <c r="E26" s="13"/>
      <c r="F26" s="13"/>
      <c r="G26" s="13"/>
      <c r="H26" s="14"/>
    </row>
    <row r="27" spans="1:8" ht="15">
      <c r="A27" s="35"/>
      <c r="B27" s="42"/>
      <c r="C27" s="42"/>
      <c r="D27" s="35"/>
      <c r="E27" s="13"/>
      <c r="F27" s="13"/>
      <c r="G27" s="13"/>
      <c r="H27" s="14"/>
    </row>
    <row r="28" spans="1:8" ht="15">
      <c r="A28" s="35" t="s">
        <v>1</v>
      </c>
      <c r="B28" s="35"/>
      <c r="C28" s="35"/>
      <c r="D28" s="35">
        <v>0</v>
      </c>
      <c r="E28" s="13"/>
      <c r="F28" s="13"/>
      <c r="G28" s="13"/>
      <c r="H28" s="14"/>
    </row>
    <row r="29" spans="1:8" ht="15">
      <c r="A29" s="35"/>
      <c r="B29" s="35"/>
      <c r="C29" s="35"/>
      <c r="D29" s="35"/>
      <c r="E29" s="13"/>
      <c r="F29" s="13"/>
      <c r="G29" s="13"/>
      <c r="H29" s="14"/>
    </row>
    <row r="30" spans="1:8" ht="15">
      <c r="A30" s="35" t="s">
        <v>2</v>
      </c>
      <c r="B30" s="35"/>
      <c r="C30" s="42"/>
      <c r="D30" s="35">
        <v>0</v>
      </c>
      <c r="E30" s="13"/>
      <c r="F30" s="13"/>
      <c r="G30" s="13"/>
      <c r="H30" s="14"/>
    </row>
    <row r="31" spans="1:8" ht="15">
      <c r="A31" s="16"/>
      <c r="B31" s="18"/>
      <c r="C31" s="19"/>
      <c r="D31" s="16"/>
      <c r="E31" s="13"/>
      <c r="F31" s="13"/>
      <c r="G31" s="13"/>
      <c r="H31" s="14"/>
    </row>
    <row r="32" spans="1:8" ht="15">
      <c r="A32" s="16"/>
      <c r="B32" s="18"/>
      <c r="C32" s="19"/>
      <c r="D32" s="35">
        <v>1</v>
      </c>
      <c r="E32" s="13"/>
      <c r="F32" s="13"/>
      <c r="G32" s="13"/>
      <c r="H32" s="14"/>
    </row>
    <row r="33" spans="1:8" ht="15">
      <c r="A33" s="16"/>
      <c r="B33" s="16"/>
      <c r="C33" s="16"/>
      <c r="D33" s="16"/>
      <c r="E33" s="13"/>
      <c r="F33" s="13"/>
      <c r="G33" s="13"/>
      <c r="H33" s="14"/>
    </row>
    <row r="34" spans="1:8" ht="15">
      <c r="A34" s="35" t="s">
        <v>3</v>
      </c>
      <c r="B34" s="41"/>
      <c r="C34" s="42"/>
      <c r="D34" s="35">
        <v>0.015</v>
      </c>
      <c r="E34" s="13"/>
      <c r="F34" s="13"/>
      <c r="G34" s="13"/>
      <c r="H34" s="14"/>
    </row>
    <row r="35" spans="1:8" ht="15">
      <c r="A35" s="16"/>
      <c r="B35" s="18"/>
      <c r="C35" s="16"/>
      <c r="D35" s="16"/>
      <c r="E35" s="13"/>
      <c r="F35" s="13"/>
      <c r="G35" s="13"/>
      <c r="H35" s="14"/>
    </row>
    <row r="36" spans="1:8" ht="15">
      <c r="A36" s="16"/>
      <c r="B36" s="16"/>
      <c r="C36" s="19"/>
      <c r="D36" s="16"/>
      <c r="E36" s="13"/>
      <c r="F36" s="13"/>
      <c r="G36" s="13"/>
      <c r="H36" s="14"/>
    </row>
    <row r="37" spans="1:8" ht="15">
      <c r="A37" s="16"/>
      <c r="B37" s="16"/>
      <c r="C37" s="16"/>
      <c r="D37" s="16"/>
      <c r="E37" s="13"/>
      <c r="F37" s="13"/>
      <c r="G37" s="13"/>
      <c r="H37" s="14"/>
    </row>
    <row r="38" spans="1:8" ht="15">
      <c r="A38" s="36" t="s">
        <v>30</v>
      </c>
      <c r="B38" s="35"/>
      <c r="C38" s="35"/>
      <c r="D38" s="35"/>
      <c r="E38" s="13"/>
      <c r="F38" s="13"/>
      <c r="G38" s="13"/>
      <c r="H38" s="14"/>
    </row>
    <row r="39" spans="1:8" s="21" customFormat="1" ht="15">
      <c r="A39" s="36" t="s">
        <v>34</v>
      </c>
      <c r="B39" s="35"/>
      <c r="C39" s="36" t="s">
        <v>31</v>
      </c>
      <c r="D39" s="36">
        <v>-1</v>
      </c>
      <c r="E39" s="13"/>
      <c r="F39" s="20"/>
      <c r="G39" s="20"/>
      <c r="H39" s="20"/>
    </row>
    <row r="40" spans="1:5" s="21" customFormat="1" ht="15">
      <c r="A40" s="36" t="s">
        <v>32</v>
      </c>
      <c r="B40" s="36"/>
      <c r="C40" s="36" t="s">
        <v>33</v>
      </c>
      <c r="D40" s="36">
        <v>5E-05</v>
      </c>
      <c r="E40" s="27"/>
    </row>
    <row r="41" spans="1:4" ht="15">
      <c r="A41" s="44" t="s">
        <v>35</v>
      </c>
      <c r="B41" s="45"/>
      <c r="C41" s="45"/>
      <c r="D41" s="46">
        <f>E_init+32767*delta_E</f>
        <v>0.63835</v>
      </c>
    </row>
    <row r="42" ht="15">
      <c r="A42" s="27"/>
    </row>
    <row r="43" ht="15">
      <c r="A43" s="27"/>
    </row>
    <row r="44" ht="15">
      <c r="A44" s="27"/>
    </row>
  </sheetData>
  <sheetProtection/>
  <printOptions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B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928"/>
  <sheetViews>
    <sheetView zoomScalePageLayoutView="0" workbookViewId="0" topLeftCell="A1">
      <selection activeCell="J6" sqref="J6"/>
    </sheetView>
  </sheetViews>
  <sheetFormatPr defaultColWidth="9.140625" defaultRowHeight="12.75"/>
  <cols>
    <col min="2" max="2" width="2.8515625" style="0" customWidth="1"/>
    <col min="3" max="3" width="10.7109375" style="0" customWidth="1"/>
    <col min="5" max="5" width="13.00390625" style="0" customWidth="1"/>
    <col min="6" max="6" width="10.140625" style="0" customWidth="1"/>
    <col min="7" max="7" width="10.421875" style="0" customWidth="1"/>
    <col min="8" max="8" width="11.7109375" style="0" customWidth="1"/>
    <col min="10" max="10" width="14.7109375" style="0" customWidth="1"/>
    <col min="11" max="11" width="5.421875" style="0" customWidth="1"/>
    <col min="12" max="12" width="13.28125" style="0" customWidth="1"/>
    <col min="13" max="13" width="11.8515625" style="0" customWidth="1"/>
    <col min="14" max="14" width="10.28125" style="0" customWidth="1"/>
    <col min="15" max="15" width="4.28125" style="0" customWidth="1"/>
    <col min="16" max="16" width="8.57421875" style="0" customWidth="1"/>
    <col min="17" max="17" width="14.00390625" style="0" customWidth="1"/>
  </cols>
  <sheetData>
    <row r="1" s="7" customFormat="1" ht="12.75">
      <c r="A1" s="7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1" spans="5:17" ht="12.75">
      <c r="E11" s="26" t="s">
        <v>38</v>
      </c>
      <c r="J11" s="9" t="s">
        <v>39</v>
      </c>
      <c r="M11" s="9"/>
      <c r="Q11" s="26"/>
    </row>
    <row r="12" spans="1:16" s="9" customFormat="1" ht="15">
      <c r="A12" s="8"/>
      <c r="B12" s="8"/>
      <c r="C12" s="8" t="s">
        <v>25</v>
      </c>
      <c r="D12" s="8" t="s">
        <v>23</v>
      </c>
      <c r="E12" s="8" t="s">
        <v>24</v>
      </c>
      <c r="F12" s="8" t="s">
        <v>4</v>
      </c>
      <c r="G12" s="8" t="s">
        <v>5</v>
      </c>
      <c r="H12" s="8" t="s">
        <v>37</v>
      </c>
      <c r="I12" s="8" t="s">
        <v>36</v>
      </c>
      <c r="J12" s="8" t="s">
        <v>24</v>
      </c>
      <c r="K12" s="8"/>
      <c r="L12" s="8"/>
      <c r="M12" s="8" t="s">
        <v>45</v>
      </c>
      <c r="N12" s="8"/>
      <c r="O12" s="38"/>
      <c r="P12" s="38"/>
    </row>
    <row r="13" spans="1:16" s="11" customFormat="1" ht="18">
      <c r="A13" s="10"/>
      <c r="B13" s="10"/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29</v>
      </c>
      <c r="I13" s="10">
        <f>MAX(ABS(E920),ABS(E880),ABS(E840),ABS(E800),ABS(E760),ABS(E720),ABS(E680),ABS(E640),ABS(E600),ABS(E560),ABS(E520),ABS(E480),ABS(E440),ABS(E400),ABS(E360),ABS(E320),ABS(E766),ABS(E756),ABS(E746))</f>
        <v>45.68683920793484</v>
      </c>
      <c r="J13" s="10" t="s">
        <v>20</v>
      </c>
      <c r="K13" s="10"/>
      <c r="L13" s="10"/>
      <c r="M13" s="10"/>
      <c r="N13" s="10"/>
      <c r="O13" s="39"/>
      <c r="P13" s="10"/>
    </row>
    <row r="14" spans="1:16" s="11" customFormat="1" ht="15">
      <c r="A14" s="10"/>
      <c r="B14" s="10"/>
      <c r="C14" s="43">
        <f aca="true" t="shared" si="0" ref="C14:C77">C15-dx</f>
        <v>-4.574999999999998</v>
      </c>
      <c r="D14" s="10"/>
      <c r="E14" s="10"/>
      <c r="F14" s="10"/>
      <c r="G14" s="10"/>
      <c r="H14" s="10"/>
      <c r="I14" s="10"/>
      <c r="J14" s="10"/>
      <c r="K14" s="10"/>
      <c r="L14" s="10"/>
      <c r="M14" s="1">
        <f aca="true" t="shared" si="1" ref="M14:M77">f_wall+slope_at_wall*(C14-2.505)</f>
        <v>-0.8105710500380346</v>
      </c>
      <c r="N14" s="10"/>
      <c r="O14" s="39"/>
      <c r="P14" s="39"/>
    </row>
    <row r="15" spans="1:16" s="11" customFormat="1" ht="15">
      <c r="A15" s="10"/>
      <c r="B15" s="10"/>
      <c r="C15" s="43">
        <f t="shared" si="0"/>
        <v>-4.559999999999999</v>
      </c>
      <c r="D15" s="10"/>
      <c r="E15" s="10"/>
      <c r="F15" s="10"/>
      <c r="G15" s="10"/>
      <c r="H15" s="10"/>
      <c r="I15" s="10"/>
      <c r="J15" s="10"/>
      <c r="K15" s="10"/>
      <c r="L15" s="10"/>
      <c r="M15" s="1">
        <f t="shared" si="1"/>
        <v>-0.8085726272454983</v>
      </c>
      <c r="N15" s="10"/>
      <c r="O15" s="39"/>
      <c r="P15" s="39"/>
    </row>
    <row r="16" spans="1:16" s="11" customFormat="1" ht="15">
      <c r="A16" s="10"/>
      <c r="B16" s="10"/>
      <c r="C16" s="43">
        <f t="shared" si="0"/>
        <v>-4.544999999999999</v>
      </c>
      <c r="D16" s="10"/>
      <c r="E16" s="10"/>
      <c r="F16" s="10"/>
      <c r="G16" s="10"/>
      <c r="H16" s="10"/>
      <c r="I16" s="10"/>
      <c r="J16" s="10"/>
      <c r="K16" s="10"/>
      <c r="L16" s="10"/>
      <c r="M16" s="1">
        <f t="shared" si="1"/>
        <v>-0.8065742044529618</v>
      </c>
      <c r="N16" s="10"/>
      <c r="O16" s="39"/>
      <c r="P16" s="39"/>
    </row>
    <row r="17" spans="1:16" s="11" customFormat="1" ht="15">
      <c r="A17" s="10"/>
      <c r="B17" s="10"/>
      <c r="C17" s="43">
        <f t="shared" si="0"/>
        <v>-4.529999999999999</v>
      </c>
      <c r="D17" s="10"/>
      <c r="E17" s="10"/>
      <c r="F17" s="10"/>
      <c r="G17" s="10"/>
      <c r="H17" s="10"/>
      <c r="I17" s="10"/>
      <c r="J17" s="10"/>
      <c r="K17" s="10"/>
      <c r="L17" s="10"/>
      <c r="M17" s="1">
        <f t="shared" si="1"/>
        <v>-0.8045757816604254</v>
      </c>
      <c r="N17" s="10"/>
      <c r="O17" s="39"/>
      <c r="P17" s="39"/>
    </row>
    <row r="18" spans="1:16" s="11" customFormat="1" ht="15">
      <c r="A18" s="10"/>
      <c r="B18" s="10"/>
      <c r="C18" s="43">
        <f t="shared" si="0"/>
        <v>-4.515</v>
      </c>
      <c r="D18" s="10"/>
      <c r="E18" s="10"/>
      <c r="F18" s="10"/>
      <c r="G18" s="10"/>
      <c r="H18" s="10"/>
      <c r="I18" s="10"/>
      <c r="J18" s="10"/>
      <c r="K18" s="10"/>
      <c r="L18" s="10"/>
      <c r="M18" s="1">
        <f t="shared" si="1"/>
        <v>-0.802577358867889</v>
      </c>
      <c r="N18" s="10"/>
      <c r="O18" s="39"/>
      <c r="P18" s="39"/>
    </row>
    <row r="19" spans="1:16" s="11" customFormat="1" ht="15">
      <c r="A19" s="10"/>
      <c r="B19" s="10"/>
      <c r="C19" s="43">
        <f t="shared" si="0"/>
        <v>-4.5</v>
      </c>
      <c r="D19" s="10"/>
      <c r="E19" s="10"/>
      <c r="F19" s="10"/>
      <c r="G19" s="10"/>
      <c r="H19" s="10"/>
      <c r="I19" s="10"/>
      <c r="J19" s="10"/>
      <c r="K19" s="10"/>
      <c r="L19" s="10"/>
      <c r="M19" s="1">
        <f t="shared" si="1"/>
        <v>-0.8005789360753526</v>
      </c>
      <c r="N19" s="10"/>
      <c r="O19" s="39"/>
      <c r="P19" s="39"/>
    </row>
    <row r="20" spans="1:16" s="11" customFormat="1" ht="15">
      <c r="A20" s="10"/>
      <c r="B20" s="10"/>
      <c r="C20" s="43">
        <f t="shared" si="0"/>
        <v>-4.485</v>
      </c>
      <c r="D20" s="10"/>
      <c r="E20" s="10"/>
      <c r="F20" s="10"/>
      <c r="G20" s="10"/>
      <c r="H20" s="10"/>
      <c r="I20" s="10"/>
      <c r="J20" s="10"/>
      <c r="K20" s="10"/>
      <c r="L20" s="10"/>
      <c r="M20" s="1">
        <f t="shared" si="1"/>
        <v>-0.7985805132828162</v>
      </c>
      <c r="N20" s="10"/>
      <c r="O20" s="39"/>
      <c r="P20" s="39"/>
    </row>
    <row r="21" spans="1:16" s="11" customFormat="1" ht="15">
      <c r="A21" s="10"/>
      <c r="B21" s="10"/>
      <c r="C21" s="43">
        <f t="shared" si="0"/>
        <v>-4.470000000000001</v>
      </c>
      <c r="D21" s="10"/>
      <c r="E21" s="10"/>
      <c r="F21" s="10"/>
      <c r="G21" s="10"/>
      <c r="H21" s="10"/>
      <c r="I21" s="10"/>
      <c r="J21" s="10"/>
      <c r="K21" s="10"/>
      <c r="L21" s="10"/>
      <c r="M21" s="1">
        <f t="shared" si="1"/>
        <v>-0.7965820904902797</v>
      </c>
      <c r="N21" s="10"/>
      <c r="O21" s="39"/>
      <c r="P21" s="39"/>
    </row>
    <row r="22" spans="1:16" s="11" customFormat="1" ht="15">
      <c r="A22" s="10"/>
      <c r="B22" s="10"/>
      <c r="C22" s="43">
        <f t="shared" si="0"/>
        <v>-4.455000000000001</v>
      </c>
      <c r="D22" s="10"/>
      <c r="E22" s="10"/>
      <c r="F22" s="10"/>
      <c r="G22" s="10"/>
      <c r="H22" s="10"/>
      <c r="I22" s="10"/>
      <c r="J22" s="10"/>
      <c r="K22" s="10"/>
      <c r="L22" s="10"/>
      <c r="M22" s="1">
        <f t="shared" si="1"/>
        <v>-0.7945836676977434</v>
      </c>
      <c r="N22" s="10"/>
      <c r="O22" s="39"/>
      <c r="P22" s="39"/>
    </row>
    <row r="23" spans="1:16" s="11" customFormat="1" ht="15">
      <c r="A23" s="10"/>
      <c r="B23" s="10"/>
      <c r="C23" s="43">
        <f t="shared" si="0"/>
        <v>-4.440000000000001</v>
      </c>
      <c r="D23" s="10"/>
      <c r="E23" s="10"/>
      <c r="F23" s="10"/>
      <c r="G23" s="10"/>
      <c r="H23" s="10"/>
      <c r="I23" s="10"/>
      <c r="J23" s="10"/>
      <c r="K23" s="10"/>
      <c r="L23" s="10"/>
      <c r="M23" s="1">
        <f t="shared" si="1"/>
        <v>-0.7925852449052069</v>
      </c>
      <c r="N23" s="10"/>
      <c r="O23" s="39"/>
      <c r="P23" s="39"/>
    </row>
    <row r="24" spans="1:16" s="11" customFormat="1" ht="15">
      <c r="A24" s="10"/>
      <c r="B24" s="10"/>
      <c r="C24" s="43">
        <f t="shared" si="0"/>
        <v>-4.425000000000002</v>
      </c>
      <c r="D24" s="10"/>
      <c r="E24" s="10"/>
      <c r="F24" s="10"/>
      <c r="G24" s="10"/>
      <c r="H24" s="10"/>
      <c r="I24" s="10"/>
      <c r="J24" s="10"/>
      <c r="K24" s="10"/>
      <c r="L24" s="10"/>
      <c r="M24" s="1">
        <f t="shared" si="1"/>
        <v>-0.7905868221126705</v>
      </c>
      <c r="N24" s="10"/>
      <c r="O24" s="39"/>
      <c r="P24" s="39"/>
    </row>
    <row r="25" spans="1:16" s="11" customFormat="1" ht="15">
      <c r="A25" s="10"/>
      <c r="B25" s="10"/>
      <c r="C25" s="43">
        <f t="shared" si="0"/>
        <v>-4.410000000000002</v>
      </c>
      <c r="D25" s="10"/>
      <c r="E25" s="10"/>
      <c r="F25" s="10"/>
      <c r="G25" s="10"/>
      <c r="H25" s="10"/>
      <c r="I25" s="10"/>
      <c r="J25" s="10"/>
      <c r="K25" s="10"/>
      <c r="L25" s="10"/>
      <c r="M25" s="1">
        <f t="shared" si="1"/>
        <v>-0.7885883993201341</v>
      </c>
      <c r="N25" s="10"/>
      <c r="O25" s="39"/>
      <c r="P25" s="39"/>
    </row>
    <row r="26" spans="1:16" s="11" customFormat="1" ht="15">
      <c r="A26" s="10"/>
      <c r="B26" s="10"/>
      <c r="C26" s="43">
        <f t="shared" si="0"/>
        <v>-4.395000000000002</v>
      </c>
      <c r="D26" s="10"/>
      <c r="E26" s="10"/>
      <c r="F26" s="10"/>
      <c r="G26" s="10"/>
      <c r="H26" s="10"/>
      <c r="I26" s="10"/>
      <c r="J26" s="10"/>
      <c r="K26" s="10"/>
      <c r="L26" s="10"/>
      <c r="M26" s="1">
        <f t="shared" si="1"/>
        <v>-0.7865899765275977</v>
      </c>
      <c r="N26" s="10"/>
      <c r="O26" s="39"/>
      <c r="P26" s="39"/>
    </row>
    <row r="27" spans="1:16" s="11" customFormat="1" ht="15">
      <c r="A27" s="10"/>
      <c r="B27" s="10"/>
      <c r="C27" s="43">
        <f t="shared" si="0"/>
        <v>-4.380000000000003</v>
      </c>
      <c r="D27" s="10"/>
      <c r="E27" s="10"/>
      <c r="F27" s="10"/>
      <c r="G27" s="10"/>
      <c r="H27" s="10"/>
      <c r="I27" s="10"/>
      <c r="J27" s="10"/>
      <c r="K27" s="10"/>
      <c r="L27" s="10"/>
      <c r="M27" s="1">
        <f t="shared" si="1"/>
        <v>-0.7845915537350613</v>
      </c>
      <c r="N27" s="10"/>
      <c r="O27" s="39"/>
      <c r="P27" s="39"/>
    </row>
    <row r="28" spans="1:16" s="11" customFormat="1" ht="15">
      <c r="A28" s="10"/>
      <c r="B28" s="10"/>
      <c r="C28" s="43">
        <f t="shared" si="0"/>
        <v>-4.365000000000003</v>
      </c>
      <c r="D28" s="10"/>
      <c r="E28" s="10"/>
      <c r="F28" s="10"/>
      <c r="G28" s="10"/>
      <c r="H28" s="10"/>
      <c r="I28" s="10"/>
      <c r="J28" s="10"/>
      <c r="K28" s="10"/>
      <c r="L28" s="10"/>
      <c r="M28" s="1">
        <f t="shared" si="1"/>
        <v>-0.7825931309425248</v>
      </c>
      <c r="N28" s="10"/>
      <c r="O28" s="39"/>
      <c r="P28" s="39"/>
    </row>
    <row r="29" spans="1:16" s="11" customFormat="1" ht="15">
      <c r="A29" s="10"/>
      <c r="B29" s="10"/>
      <c r="C29" s="43">
        <f t="shared" si="0"/>
        <v>-4.350000000000003</v>
      </c>
      <c r="D29" s="10"/>
      <c r="E29" s="10"/>
      <c r="F29" s="10"/>
      <c r="G29" s="10"/>
      <c r="H29" s="10"/>
      <c r="I29" s="10"/>
      <c r="J29" s="10"/>
      <c r="K29" s="10"/>
      <c r="L29" s="10"/>
      <c r="M29" s="1">
        <f t="shared" si="1"/>
        <v>-0.7805947081499884</v>
      </c>
      <c r="N29" s="10"/>
      <c r="O29" s="39"/>
      <c r="P29" s="39"/>
    </row>
    <row r="30" spans="1:16" s="11" customFormat="1" ht="15">
      <c r="A30" s="10"/>
      <c r="B30" s="10"/>
      <c r="C30" s="43">
        <f t="shared" si="0"/>
        <v>-4.3350000000000035</v>
      </c>
      <c r="D30" s="10"/>
      <c r="E30" s="10"/>
      <c r="F30" s="10"/>
      <c r="G30" s="10"/>
      <c r="H30" s="10"/>
      <c r="I30" s="10"/>
      <c r="J30" s="10"/>
      <c r="K30" s="10"/>
      <c r="L30" s="10"/>
      <c r="M30" s="1">
        <f t="shared" si="1"/>
        <v>-0.778596285357452</v>
      </c>
      <c r="N30" s="10"/>
      <c r="O30" s="39"/>
      <c r="P30" s="39"/>
    </row>
    <row r="31" spans="1:16" s="11" customFormat="1" ht="15">
      <c r="A31" s="10"/>
      <c r="B31" s="10"/>
      <c r="C31" s="43">
        <f t="shared" si="0"/>
        <v>-4.320000000000004</v>
      </c>
      <c r="D31" s="10"/>
      <c r="E31" s="10"/>
      <c r="F31" s="10"/>
      <c r="G31" s="10"/>
      <c r="H31" s="10"/>
      <c r="I31" s="10"/>
      <c r="J31" s="10"/>
      <c r="K31" s="10"/>
      <c r="L31" s="10"/>
      <c r="M31" s="1">
        <f t="shared" si="1"/>
        <v>-0.7765978625649156</v>
      </c>
      <c r="N31" s="10"/>
      <c r="O31" s="39"/>
      <c r="P31" s="39"/>
    </row>
    <row r="32" spans="1:16" s="11" customFormat="1" ht="15">
      <c r="A32" s="10"/>
      <c r="B32" s="10"/>
      <c r="C32" s="43">
        <f t="shared" si="0"/>
        <v>-4.305000000000004</v>
      </c>
      <c r="D32" s="10"/>
      <c r="E32" s="10"/>
      <c r="F32" s="10"/>
      <c r="G32" s="10"/>
      <c r="H32" s="10"/>
      <c r="I32" s="10"/>
      <c r="J32" s="10"/>
      <c r="K32" s="10"/>
      <c r="L32" s="10"/>
      <c r="M32" s="1">
        <f t="shared" si="1"/>
        <v>-0.7745994397723792</v>
      </c>
      <c r="N32" s="10"/>
      <c r="O32" s="39"/>
      <c r="P32" s="39"/>
    </row>
    <row r="33" spans="1:16" s="11" customFormat="1" ht="15">
      <c r="A33" s="10"/>
      <c r="B33" s="10"/>
      <c r="C33" s="43">
        <f t="shared" si="0"/>
        <v>-4.2900000000000045</v>
      </c>
      <c r="D33" s="10"/>
      <c r="E33" s="10"/>
      <c r="F33" s="10"/>
      <c r="G33" s="10"/>
      <c r="H33" s="10"/>
      <c r="I33" s="10"/>
      <c r="J33" s="10"/>
      <c r="K33" s="10"/>
      <c r="L33" s="10"/>
      <c r="M33" s="1">
        <f t="shared" si="1"/>
        <v>-0.7726010169798427</v>
      </c>
      <c r="N33" s="10"/>
      <c r="O33" s="39"/>
      <c r="P33" s="39"/>
    </row>
    <row r="34" spans="1:16" s="11" customFormat="1" ht="15">
      <c r="A34" s="10"/>
      <c r="B34" s="10"/>
      <c r="C34" s="43">
        <f t="shared" si="0"/>
        <v>-4.275000000000005</v>
      </c>
      <c r="D34" s="10"/>
      <c r="E34" s="10"/>
      <c r="F34" s="10"/>
      <c r="G34" s="10"/>
      <c r="H34" s="10"/>
      <c r="I34" s="10"/>
      <c r="J34" s="10"/>
      <c r="K34" s="10"/>
      <c r="L34" s="10"/>
      <c r="M34" s="1">
        <f t="shared" si="1"/>
        <v>-0.7706025941873064</v>
      </c>
      <c r="N34" s="10"/>
      <c r="O34" s="39"/>
      <c r="P34" s="39"/>
    </row>
    <row r="35" spans="1:16" s="11" customFormat="1" ht="15">
      <c r="A35" s="10"/>
      <c r="B35" s="10"/>
      <c r="C35" s="43">
        <f t="shared" si="0"/>
        <v>-4.260000000000005</v>
      </c>
      <c r="D35" s="10"/>
      <c r="E35" s="10"/>
      <c r="F35" s="10"/>
      <c r="G35" s="10"/>
      <c r="H35" s="10"/>
      <c r="I35" s="10"/>
      <c r="J35" s="10"/>
      <c r="K35" s="10"/>
      <c r="L35" s="10"/>
      <c r="M35" s="1">
        <f t="shared" si="1"/>
        <v>-0.7686041713947699</v>
      </c>
      <c r="N35" s="10"/>
      <c r="O35" s="39"/>
      <c r="P35" s="39"/>
    </row>
    <row r="36" spans="1:16" s="11" customFormat="1" ht="15">
      <c r="A36" s="10"/>
      <c r="B36" s="10"/>
      <c r="C36" s="43">
        <f t="shared" si="0"/>
        <v>-4.245000000000005</v>
      </c>
      <c r="D36" s="10"/>
      <c r="E36" s="10"/>
      <c r="F36" s="10"/>
      <c r="G36" s="10"/>
      <c r="H36" s="10"/>
      <c r="I36" s="10"/>
      <c r="J36" s="10"/>
      <c r="K36" s="10"/>
      <c r="L36" s="10"/>
      <c r="M36" s="1">
        <f t="shared" si="1"/>
        <v>-0.7666057486022335</v>
      </c>
      <c r="N36" s="10"/>
      <c r="O36" s="39"/>
      <c r="P36" s="39"/>
    </row>
    <row r="37" spans="1:16" s="11" customFormat="1" ht="15">
      <c r="A37" s="10"/>
      <c r="B37" s="10"/>
      <c r="C37" s="43">
        <f t="shared" si="0"/>
        <v>-4.230000000000006</v>
      </c>
      <c r="D37" s="10"/>
      <c r="E37" s="10"/>
      <c r="F37" s="10"/>
      <c r="G37" s="10"/>
      <c r="H37" s="10"/>
      <c r="I37" s="10"/>
      <c r="J37" s="10"/>
      <c r="K37" s="10"/>
      <c r="L37" s="10"/>
      <c r="M37" s="1">
        <f t="shared" si="1"/>
        <v>-0.7646073258096971</v>
      </c>
      <c r="N37" s="10"/>
      <c r="O37" s="39"/>
      <c r="P37" s="39"/>
    </row>
    <row r="38" spans="1:16" s="11" customFormat="1" ht="15">
      <c r="A38" s="10"/>
      <c r="B38" s="10"/>
      <c r="C38" s="43">
        <f t="shared" si="0"/>
        <v>-4.215000000000006</v>
      </c>
      <c r="D38" s="10"/>
      <c r="E38" s="10"/>
      <c r="F38" s="10"/>
      <c r="G38" s="10"/>
      <c r="H38" s="10"/>
      <c r="I38" s="10"/>
      <c r="J38" s="10"/>
      <c r="K38" s="10"/>
      <c r="L38" s="10"/>
      <c r="M38" s="1">
        <f t="shared" si="1"/>
        <v>-0.7626089030171607</v>
      </c>
      <c r="N38" s="10"/>
      <c r="O38" s="39"/>
      <c r="P38" s="39"/>
    </row>
    <row r="39" spans="1:16" s="11" customFormat="1" ht="15">
      <c r="A39" s="10"/>
      <c r="B39" s="10"/>
      <c r="C39" s="43">
        <f t="shared" si="0"/>
        <v>-4.200000000000006</v>
      </c>
      <c r="D39" s="10"/>
      <c r="E39" s="10"/>
      <c r="F39" s="10"/>
      <c r="G39" s="10"/>
      <c r="H39" s="10"/>
      <c r="I39" s="10"/>
      <c r="J39" s="10"/>
      <c r="K39" s="10"/>
      <c r="L39" s="10"/>
      <c r="M39" s="1">
        <f t="shared" si="1"/>
        <v>-0.7606104802246243</v>
      </c>
      <c r="N39" s="10"/>
      <c r="O39" s="39"/>
      <c r="P39" s="39"/>
    </row>
    <row r="40" spans="1:16" s="11" customFormat="1" ht="15">
      <c r="A40" s="10"/>
      <c r="B40" s="10"/>
      <c r="C40" s="43">
        <f t="shared" si="0"/>
        <v>-4.185000000000007</v>
      </c>
      <c r="D40" s="10"/>
      <c r="E40" s="10"/>
      <c r="F40" s="10"/>
      <c r="G40" s="10"/>
      <c r="H40" s="10"/>
      <c r="I40" s="10"/>
      <c r="J40" s="10"/>
      <c r="K40" s="10"/>
      <c r="L40" s="10"/>
      <c r="M40" s="1">
        <f t="shared" si="1"/>
        <v>-0.7586120574320878</v>
      </c>
      <c r="N40" s="10"/>
      <c r="O40" s="39"/>
      <c r="P40" s="39"/>
    </row>
    <row r="41" spans="1:16" s="11" customFormat="1" ht="15">
      <c r="A41" s="10"/>
      <c r="B41" s="10"/>
      <c r="C41" s="43">
        <f t="shared" si="0"/>
        <v>-4.170000000000007</v>
      </c>
      <c r="D41" s="10"/>
      <c r="E41" s="10"/>
      <c r="F41" s="10"/>
      <c r="G41" s="10"/>
      <c r="H41" s="10"/>
      <c r="I41" s="10"/>
      <c r="J41" s="10"/>
      <c r="K41" s="10"/>
      <c r="L41" s="10"/>
      <c r="M41" s="1">
        <f t="shared" si="1"/>
        <v>-0.7566136346395514</v>
      </c>
      <c r="N41" s="10"/>
      <c r="O41" s="39"/>
      <c r="P41" s="39"/>
    </row>
    <row r="42" spans="1:16" s="11" customFormat="1" ht="15">
      <c r="A42" s="10"/>
      <c r="B42" s="10"/>
      <c r="C42" s="43">
        <f t="shared" si="0"/>
        <v>-4.155000000000007</v>
      </c>
      <c r="D42" s="10"/>
      <c r="E42" s="10"/>
      <c r="F42" s="10"/>
      <c r="G42" s="10"/>
      <c r="H42" s="10"/>
      <c r="I42" s="10"/>
      <c r="J42" s="10"/>
      <c r="K42" s="10"/>
      <c r="L42" s="10"/>
      <c r="M42" s="1">
        <f t="shared" si="1"/>
        <v>-0.754615211847015</v>
      </c>
      <c r="N42" s="10"/>
      <c r="O42" s="39"/>
      <c r="P42" s="39"/>
    </row>
    <row r="43" spans="1:16" s="11" customFormat="1" ht="15">
      <c r="A43" s="10"/>
      <c r="B43" s="10"/>
      <c r="C43" s="43">
        <f t="shared" si="0"/>
        <v>-4.140000000000008</v>
      </c>
      <c r="D43" s="10"/>
      <c r="E43" s="10"/>
      <c r="F43" s="10"/>
      <c r="G43" s="10"/>
      <c r="H43" s="10"/>
      <c r="I43" s="10"/>
      <c r="J43" s="10"/>
      <c r="K43" s="10"/>
      <c r="L43" s="10"/>
      <c r="M43" s="1">
        <f t="shared" si="1"/>
        <v>-0.7526167890544786</v>
      </c>
      <c r="N43" s="10"/>
      <c r="O43" s="39"/>
      <c r="P43" s="39"/>
    </row>
    <row r="44" spans="1:16" s="11" customFormat="1" ht="15">
      <c r="A44" s="10"/>
      <c r="B44" s="10"/>
      <c r="C44" s="43">
        <f t="shared" si="0"/>
        <v>-4.125000000000008</v>
      </c>
      <c r="D44" s="10"/>
      <c r="E44" s="10"/>
      <c r="F44" s="10"/>
      <c r="G44" s="10"/>
      <c r="H44" s="10"/>
      <c r="I44" s="10"/>
      <c r="J44" s="10"/>
      <c r="K44" s="10"/>
      <c r="L44" s="10"/>
      <c r="M44" s="1">
        <f t="shared" si="1"/>
        <v>-0.7506183662619422</v>
      </c>
      <c r="N44" s="10"/>
      <c r="O44" s="39"/>
      <c r="P44" s="39"/>
    </row>
    <row r="45" spans="1:16" s="11" customFormat="1" ht="15">
      <c r="A45" s="10"/>
      <c r="B45" s="10"/>
      <c r="C45" s="43">
        <f t="shared" si="0"/>
        <v>-4.110000000000008</v>
      </c>
      <c r="D45" s="10"/>
      <c r="E45" s="10"/>
      <c r="F45" s="10"/>
      <c r="G45" s="10"/>
      <c r="H45" s="10"/>
      <c r="I45" s="10"/>
      <c r="J45" s="10"/>
      <c r="K45" s="10"/>
      <c r="L45" s="10"/>
      <c r="M45" s="1">
        <f t="shared" si="1"/>
        <v>-0.7486199434694057</v>
      </c>
      <c r="N45" s="10"/>
      <c r="O45" s="39"/>
      <c r="P45" s="39"/>
    </row>
    <row r="46" spans="1:16" s="11" customFormat="1" ht="15">
      <c r="A46" s="10"/>
      <c r="B46" s="10"/>
      <c r="C46" s="43">
        <f t="shared" si="0"/>
        <v>-4.095000000000009</v>
      </c>
      <c r="D46" s="10"/>
      <c r="E46" s="10"/>
      <c r="F46" s="10"/>
      <c r="G46" s="10"/>
      <c r="H46" s="10"/>
      <c r="I46" s="10"/>
      <c r="J46" s="10"/>
      <c r="K46" s="10"/>
      <c r="L46" s="10"/>
      <c r="M46" s="1">
        <f t="shared" si="1"/>
        <v>-0.7466215206768694</v>
      </c>
      <c r="N46" s="10"/>
      <c r="O46" s="39"/>
      <c r="P46" s="39"/>
    </row>
    <row r="47" spans="1:16" s="11" customFormat="1" ht="15">
      <c r="A47" s="10"/>
      <c r="B47" s="10"/>
      <c r="C47" s="43">
        <f t="shared" si="0"/>
        <v>-4.080000000000009</v>
      </c>
      <c r="D47" s="10"/>
      <c r="E47" s="10"/>
      <c r="F47" s="10"/>
      <c r="G47" s="10"/>
      <c r="H47" s="10"/>
      <c r="I47" s="10"/>
      <c r="J47" s="10"/>
      <c r="K47" s="10"/>
      <c r="L47" s="10"/>
      <c r="M47" s="1">
        <f t="shared" si="1"/>
        <v>-0.7446230978843329</v>
      </c>
      <c r="N47" s="10"/>
      <c r="O47" s="39"/>
      <c r="P47" s="39"/>
    </row>
    <row r="48" spans="1:16" s="11" customFormat="1" ht="15">
      <c r="A48" s="10"/>
      <c r="B48" s="10"/>
      <c r="C48" s="43">
        <f t="shared" si="0"/>
        <v>-4.065000000000009</v>
      </c>
      <c r="D48" s="10"/>
      <c r="E48" s="10"/>
      <c r="F48" s="10"/>
      <c r="G48" s="10"/>
      <c r="H48" s="10"/>
      <c r="I48" s="10"/>
      <c r="J48" s="10"/>
      <c r="K48" s="10"/>
      <c r="L48" s="10"/>
      <c r="M48" s="1">
        <f t="shared" si="1"/>
        <v>-0.7426246750917965</v>
      </c>
      <c r="N48" s="10"/>
      <c r="O48" s="39"/>
      <c r="P48" s="39"/>
    </row>
    <row r="49" spans="1:16" s="11" customFormat="1" ht="15">
      <c r="A49" s="10"/>
      <c r="B49" s="10"/>
      <c r="C49" s="43">
        <f t="shared" si="0"/>
        <v>-4.05000000000001</v>
      </c>
      <c r="D49" s="10"/>
      <c r="E49" s="10"/>
      <c r="F49" s="10"/>
      <c r="G49" s="10"/>
      <c r="H49" s="10"/>
      <c r="I49" s="10"/>
      <c r="J49" s="10"/>
      <c r="K49" s="10"/>
      <c r="L49" s="10"/>
      <c r="M49" s="1">
        <f t="shared" si="1"/>
        <v>-0.7406262522992602</v>
      </c>
      <c r="N49" s="10"/>
      <c r="O49" s="39"/>
      <c r="P49" s="39"/>
    </row>
    <row r="50" spans="1:16" s="11" customFormat="1" ht="15">
      <c r="A50" s="10"/>
      <c r="B50" s="10"/>
      <c r="C50" s="43">
        <f t="shared" si="0"/>
        <v>-4.03500000000001</v>
      </c>
      <c r="D50" s="10"/>
      <c r="E50" s="10"/>
      <c r="F50" s="10"/>
      <c r="G50" s="10"/>
      <c r="H50" s="10"/>
      <c r="I50" s="10"/>
      <c r="J50" s="10"/>
      <c r="K50" s="10"/>
      <c r="L50" s="10"/>
      <c r="M50" s="1">
        <f t="shared" si="1"/>
        <v>-0.7386278295067237</v>
      </c>
      <c r="N50" s="10"/>
      <c r="O50" s="39"/>
      <c r="P50" s="39"/>
    </row>
    <row r="51" spans="1:16" s="11" customFormat="1" ht="15">
      <c r="A51" s="10"/>
      <c r="B51" s="10"/>
      <c r="C51" s="43">
        <f t="shared" si="0"/>
        <v>-4.02000000000001</v>
      </c>
      <c r="D51" s="10"/>
      <c r="E51" s="10"/>
      <c r="F51" s="10"/>
      <c r="G51" s="10"/>
      <c r="H51" s="10"/>
      <c r="I51" s="10"/>
      <c r="J51" s="10"/>
      <c r="K51" s="10"/>
      <c r="L51" s="10"/>
      <c r="M51" s="1">
        <f t="shared" si="1"/>
        <v>-0.7366294067141873</v>
      </c>
      <c r="N51" s="10"/>
      <c r="O51" s="39"/>
      <c r="P51" s="39"/>
    </row>
    <row r="52" spans="1:16" s="11" customFormat="1" ht="15">
      <c r="A52" s="10"/>
      <c r="B52" s="10"/>
      <c r="C52" s="43">
        <f t="shared" si="0"/>
        <v>-4.0050000000000106</v>
      </c>
      <c r="D52" s="10"/>
      <c r="E52" s="10"/>
      <c r="F52" s="10"/>
      <c r="G52" s="10"/>
      <c r="H52" s="10"/>
      <c r="I52" s="10"/>
      <c r="J52" s="10"/>
      <c r="K52" s="10"/>
      <c r="L52" s="10"/>
      <c r="M52" s="1">
        <f t="shared" si="1"/>
        <v>-0.7346309839216508</v>
      </c>
      <c r="N52" s="10"/>
      <c r="O52" s="39"/>
      <c r="P52" s="39"/>
    </row>
    <row r="53" spans="1:16" s="11" customFormat="1" ht="15">
      <c r="A53" s="10"/>
      <c r="B53" s="10"/>
      <c r="C53" s="43">
        <f t="shared" si="0"/>
        <v>-3.990000000000011</v>
      </c>
      <c r="D53" s="10"/>
      <c r="E53" s="10"/>
      <c r="F53" s="10"/>
      <c r="G53" s="10"/>
      <c r="H53" s="10"/>
      <c r="I53" s="10"/>
      <c r="J53" s="10"/>
      <c r="K53" s="10"/>
      <c r="L53" s="10"/>
      <c r="M53" s="1">
        <f t="shared" si="1"/>
        <v>-0.7326325611291145</v>
      </c>
      <c r="N53" s="10"/>
      <c r="O53" s="39"/>
      <c r="P53" s="39"/>
    </row>
    <row r="54" spans="1:16" s="11" customFormat="1" ht="15">
      <c r="A54" s="10"/>
      <c r="B54" s="10"/>
      <c r="C54" s="43">
        <f t="shared" si="0"/>
        <v>-3.9750000000000107</v>
      </c>
      <c r="D54" s="10"/>
      <c r="E54" s="10"/>
      <c r="F54" s="10"/>
      <c r="G54" s="10"/>
      <c r="H54" s="10"/>
      <c r="I54" s="10"/>
      <c r="J54" s="10"/>
      <c r="K54" s="10"/>
      <c r="L54" s="10"/>
      <c r="M54" s="1">
        <f t="shared" si="1"/>
        <v>-0.730634138336578</v>
      </c>
      <c r="N54" s="10"/>
      <c r="O54" s="39"/>
      <c r="P54" s="39"/>
    </row>
    <row r="55" spans="1:16" s="11" customFormat="1" ht="15">
      <c r="A55" s="10"/>
      <c r="B55" s="10"/>
      <c r="C55" s="43">
        <f t="shared" si="0"/>
        <v>-3.9600000000000106</v>
      </c>
      <c r="D55" s="10"/>
      <c r="E55" s="10"/>
      <c r="F55" s="10"/>
      <c r="G55" s="10"/>
      <c r="H55" s="10"/>
      <c r="I55" s="10"/>
      <c r="J55" s="10"/>
      <c r="K55" s="10"/>
      <c r="L55" s="10"/>
      <c r="M55" s="1">
        <f t="shared" si="1"/>
        <v>-0.7286357155440415</v>
      </c>
      <c r="N55" s="10"/>
      <c r="O55" s="39"/>
      <c r="P55" s="39"/>
    </row>
    <row r="56" spans="1:16" s="11" customFormat="1" ht="15">
      <c r="A56" s="10"/>
      <c r="B56" s="10"/>
      <c r="C56" s="43">
        <f t="shared" si="0"/>
        <v>-3.9450000000000105</v>
      </c>
      <c r="D56" s="10"/>
      <c r="E56" s="10"/>
      <c r="F56" s="10"/>
      <c r="G56" s="10"/>
      <c r="H56" s="10"/>
      <c r="I56" s="10"/>
      <c r="J56" s="10"/>
      <c r="K56" s="10"/>
      <c r="L56" s="10"/>
      <c r="M56" s="1">
        <f t="shared" si="1"/>
        <v>-0.7266372927515049</v>
      </c>
      <c r="N56" s="10"/>
      <c r="O56" s="39"/>
      <c r="P56" s="39"/>
    </row>
    <row r="57" spans="1:16" s="11" customFormat="1" ht="15">
      <c r="A57" s="10"/>
      <c r="B57" s="10"/>
      <c r="C57" s="43">
        <f t="shared" si="0"/>
        <v>-3.9300000000000104</v>
      </c>
      <c r="D57" s="10"/>
      <c r="E57" s="10"/>
      <c r="F57" s="10"/>
      <c r="G57" s="10"/>
      <c r="H57" s="10"/>
      <c r="I57" s="10"/>
      <c r="J57" s="10"/>
      <c r="K57" s="10"/>
      <c r="L57" s="10"/>
      <c r="M57" s="1">
        <f t="shared" si="1"/>
        <v>-0.7246388699589685</v>
      </c>
      <c r="N57" s="10"/>
      <c r="O57" s="39"/>
      <c r="P57" s="39"/>
    </row>
    <row r="58" spans="1:16" s="11" customFormat="1" ht="15">
      <c r="A58" s="10"/>
      <c r="B58" s="10"/>
      <c r="C58" s="43">
        <f t="shared" si="0"/>
        <v>-3.9150000000000102</v>
      </c>
      <c r="D58" s="10"/>
      <c r="E58" s="10"/>
      <c r="F58" s="10"/>
      <c r="G58" s="10"/>
      <c r="H58" s="10"/>
      <c r="I58" s="10"/>
      <c r="J58" s="10"/>
      <c r="K58" s="10"/>
      <c r="L58" s="10"/>
      <c r="M58" s="1">
        <f t="shared" si="1"/>
        <v>-0.7226404471664322</v>
      </c>
      <c r="N58" s="10"/>
      <c r="O58" s="39"/>
      <c r="P58" s="39"/>
    </row>
    <row r="59" spans="1:16" s="11" customFormat="1" ht="15">
      <c r="A59" s="10"/>
      <c r="B59" s="10"/>
      <c r="C59" s="43">
        <f t="shared" si="0"/>
        <v>-3.90000000000001</v>
      </c>
      <c r="D59" s="10"/>
      <c r="E59" s="10"/>
      <c r="F59" s="10"/>
      <c r="G59" s="10"/>
      <c r="H59" s="10"/>
      <c r="I59" s="10"/>
      <c r="J59" s="10"/>
      <c r="K59" s="10"/>
      <c r="L59" s="10"/>
      <c r="M59" s="1">
        <f t="shared" si="1"/>
        <v>-0.7206420243738956</v>
      </c>
      <c r="N59" s="10"/>
      <c r="O59" s="39"/>
      <c r="P59" s="39"/>
    </row>
    <row r="60" spans="1:16" s="11" customFormat="1" ht="15">
      <c r="A60" s="10"/>
      <c r="B60" s="10"/>
      <c r="C60" s="43">
        <f t="shared" si="0"/>
        <v>-3.88500000000001</v>
      </c>
      <c r="D60" s="10"/>
      <c r="E60" s="10"/>
      <c r="F60" s="10"/>
      <c r="G60" s="10"/>
      <c r="H60" s="10"/>
      <c r="I60" s="10"/>
      <c r="J60" s="10"/>
      <c r="K60" s="10"/>
      <c r="L60" s="10"/>
      <c r="M60" s="1">
        <f t="shared" si="1"/>
        <v>-0.7186436015813591</v>
      </c>
      <c r="N60" s="10"/>
      <c r="O60" s="39"/>
      <c r="P60" s="39"/>
    </row>
    <row r="61" spans="1:16" s="11" customFormat="1" ht="15">
      <c r="A61" s="10"/>
      <c r="B61" s="10"/>
      <c r="C61" s="43">
        <f t="shared" si="0"/>
        <v>-3.87000000000001</v>
      </c>
      <c r="D61" s="10"/>
      <c r="E61" s="10"/>
      <c r="F61" s="10"/>
      <c r="G61" s="10"/>
      <c r="H61" s="10"/>
      <c r="I61" s="10"/>
      <c r="J61" s="10"/>
      <c r="K61" s="10"/>
      <c r="L61" s="10"/>
      <c r="M61" s="1">
        <f t="shared" si="1"/>
        <v>-0.7166451787888226</v>
      </c>
      <c r="N61" s="10"/>
      <c r="O61" s="39"/>
      <c r="P61" s="39"/>
    </row>
    <row r="62" spans="1:16" s="11" customFormat="1" ht="15">
      <c r="A62" s="10"/>
      <c r="B62" s="10"/>
      <c r="C62" s="43">
        <f t="shared" si="0"/>
        <v>-3.8550000000000098</v>
      </c>
      <c r="D62" s="10"/>
      <c r="E62" s="10"/>
      <c r="F62" s="10"/>
      <c r="G62" s="10"/>
      <c r="H62" s="10"/>
      <c r="I62" s="10"/>
      <c r="J62" s="10"/>
      <c r="K62" s="10"/>
      <c r="L62" s="10"/>
      <c r="M62" s="1">
        <f t="shared" si="1"/>
        <v>-0.7146467559962862</v>
      </c>
      <c r="N62" s="10"/>
      <c r="O62" s="39"/>
      <c r="P62" s="39"/>
    </row>
    <row r="63" spans="1:16" s="11" customFormat="1" ht="15">
      <c r="A63" s="10"/>
      <c r="B63" s="10"/>
      <c r="C63" s="43">
        <f t="shared" si="0"/>
        <v>-3.8400000000000096</v>
      </c>
      <c r="D63" s="10"/>
      <c r="E63" s="10"/>
      <c r="F63" s="10"/>
      <c r="G63" s="10"/>
      <c r="H63" s="10"/>
      <c r="I63" s="10"/>
      <c r="J63" s="10"/>
      <c r="K63" s="10"/>
      <c r="L63" s="10"/>
      <c r="M63" s="1">
        <f t="shared" si="1"/>
        <v>-0.7126483332037497</v>
      </c>
      <c r="N63" s="10"/>
      <c r="O63" s="39"/>
      <c r="P63" s="39"/>
    </row>
    <row r="64" spans="1:16" s="11" customFormat="1" ht="15">
      <c r="A64" s="10"/>
      <c r="B64" s="10"/>
      <c r="C64" s="43">
        <f t="shared" si="0"/>
        <v>-3.8250000000000095</v>
      </c>
      <c r="D64" s="10"/>
      <c r="E64" s="10"/>
      <c r="F64" s="10"/>
      <c r="G64" s="10"/>
      <c r="H64" s="10"/>
      <c r="I64" s="10"/>
      <c r="J64" s="10"/>
      <c r="K64" s="10"/>
      <c r="L64" s="10"/>
      <c r="M64" s="1">
        <f t="shared" si="1"/>
        <v>-0.7106499104112132</v>
      </c>
      <c r="N64" s="10"/>
      <c r="O64" s="39"/>
      <c r="P64" s="39"/>
    </row>
    <row r="65" spans="1:16" s="11" customFormat="1" ht="15">
      <c r="A65" s="10"/>
      <c r="B65" s="10"/>
      <c r="C65" s="43">
        <f t="shared" si="0"/>
        <v>-3.8100000000000094</v>
      </c>
      <c r="D65" s="10"/>
      <c r="E65" s="10"/>
      <c r="F65" s="10"/>
      <c r="G65" s="10"/>
      <c r="H65" s="10"/>
      <c r="I65" s="10"/>
      <c r="J65" s="10"/>
      <c r="K65" s="10"/>
      <c r="L65" s="10"/>
      <c r="M65" s="1">
        <f t="shared" si="1"/>
        <v>-0.7086514876186767</v>
      </c>
      <c r="N65" s="10"/>
      <c r="O65" s="39"/>
      <c r="P65" s="39"/>
    </row>
    <row r="66" spans="1:16" s="11" customFormat="1" ht="15">
      <c r="A66" s="10"/>
      <c r="B66" s="10"/>
      <c r="C66" s="43">
        <f t="shared" si="0"/>
        <v>-3.7950000000000093</v>
      </c>
      <c r="D66" s="10"/>
      <c r="E66" s="10"/>
      <c r="F66" s="10"/>
      <c r="G66" s="10"/>
      <c r="H66" s="10"/>
      <c r="I66" s="10"/>
      <c r="J66" s="10"/>
      <c r="K66" s="10"/>
      <c r="L66" s="10"/>
      <c r="M66" s="1">
        <f t="shared" si="1"/>
        <v>-0.7066530648261403</v>
      </c>
      <c r="N66" s="10"/>
      <c r="O66" s="39"/>
      <c r="P66" s="39"/>
    </row>
    <row r="67" spans="1:16" s="11" customFormat="1" ht="15">
      <c r="A67" s="10"/>
      <c r="B67" s="10"/>
      <c r="C67" s="43">
        <f t="shared" si="0"/>
        <v>-3.780000000000009</v>
      </c>
      <c r="D67" s="10"/>
      <c r="E67" s="10"/>
      <c r="F67" s="10"/>
      <c r="G67" s="10"/>
      <c r="H67" s="10"/>
      <c r="I67" s="10"/>
      <c r="J67" s="10"/>
      <c r="K67" s="10"/>
      <c r="L67" s="10"/>
      <c r="M67" s="1">
        <f t="shared" si="1"/>
        <v>-0.7046546420336038</v>
      </c>
      <c r="N67" s="10"/>
      <c r="O67" s="39"/>
      <c r="P67" s="39"/>
    </row>
    <row r="68" spans="1:16" s="11" customFormat="1" ht="15">
      <c r="A68" s="10"/>
      <c r="B68" s="10"/>
      <c r="C68" s="43">
        <f t="shared" si="0"/>
        <v>-3.765000000000009</v>
      </c>
      <c r="D68" s="10"/>
      <c r="E68" s="10"/>
      <c r="F68" s="10"/>
      <c r="G68" s="10"/>
      <c r="H68" s="10"/>
      <c r="I68" s="10"/>
      <c r="J68" s="10"/>
      <c r="K68" s="10"/>
      <c r="L68" s="10"/>
      <c r="M68" s="1">
        <f t="shared" si="1"/>
        <v>-0.7026562192410672</v>
      </c>
      <c r="N68" s="10"/>
      <c r="O68" s="39"/>
      <c r="P68" s="39"/>
    </row>
    <row r="69" spans="1:16" s="11" customFormat="1" ht="15">
      <c r="A69" s="10"/>
      <c r="B69" s="10"/>
      <c r="C69" s="43">
        <f t="shared" si="0"/>
        <v>-3.750000000000009</v>
      </c>
      <c r="D69" s="10"/>
      <c r="E69" s="10"/>
      <c r="F69" s="10"/>
      <c r="G69" s="10"/>
      <c r="H69" s="10"/>
      <c r="I69" s="10"/>
      <c r="J69" s="10"/>
      <c r="K69" s="10"/>
      <c r="L69" s="10"/>
      <c r="M69" s="1">
        <f t="shared" si="1"/>
        <v>-0.7006577964485309</v>
      </c>
      <c r="N69" s="10"/>
      <c r="O69" s="39"/>
      <c r="P69" s="39"/>
    </row>
    <row r="70" spans="1:16" s="11" customFormat="1" ht="15">
      <c r="A70" s="10"/>
      <c r="B70" s="10"/>
      <c r="C70" s="43">
        <f t="shared" si="0"/>
        <v>-3.7350000000000088</v>
      </c>
      <c r="D70" s="10"/>
      <c r="E70" s="10"/>
      <c r="F70" s="10"/>
      <c r="G70" s="10"/>
      <c r="H70" s="10"/>
      <c r="I70" s="10"/>
      <c r="J70" s="10"/>
      <c r="K70" s="10"/>
      <c r="L70" s="10"/>
      <c r="M70" s="1">
        <f t="shared" si="1"/>
        <v>-0.6986593736559944</v>
      </c>
      <c r="N70" s="10"/>
      <c r="O70" s="39"/>
      <c r="P70" s="39"/>
    </row>
    <row r="71" spans="1:16" s="11" customFormat="1" ht="15">
      <c r="A71" s="10"/>
      <c r="B71" s="10"/>
      <c r="C71" s="43">
        <f t="shared" si="0"/>
        <v>-3.7200000000000086</v>
      </c>
      <c r="D71" s="10"/>
      <c r="E71" s="10"/>
      <c r="F71" s="10"/>
      <c r="G71" s="10"/>
      <c r="H71" s="10"/>
      <c r="I71" s="10"/>
      <c r="J71" s="10"/>
      <c r="K71" s="10"/>
      <c r="L71" s="10"/>
      <c r="M71" s="1">
        <f t="shared" si="1"/>
        <v>-0.6966609508634579</v>
      </c>
      <c r="N71" s="10"/>
      <c r="O71" s="39"/>
      <c r="P71" s="39"/>
    </row>
    <row r="72" spans="1:16" s="11" customFormat="1" ht="15">
      <c r="A72" s="10"/>
      <c r="B72" s="10"/>
      <c r="C72" s="43">
        <f t="shared" si="0"/>
        <v>-3.7050000000000085</v>
      </c>
      <c r="D72" s="10"/>
      <c r="E72" s="10"/>
      <c r="F72" s="10"/>
      <c r="G72" s="10"/>
      <c r="H72" s="10"/>
      <c r="I72" s="10"/>
      <c r="J72" s="10"/>
      <c r="K72" s="10"/>
      <c r="L72" s="10"/>
      <c r="M72" s="1">
        <f t="shared" si="1"/>
        <v>-0.6946625280709213</v>
      </c>
      <c r="N72" s="10"/>
      <c r="O72" s="39"/>
      <c r="P72" s="39"/>
    </row>
    <row r="73" spans="1:16" s="11" customFormat="1" ht="15">
      <c r="A73" s="10"/>
      <c r="B73" s="10"/>
      <c r="C73" s="43">
        <f t="shared" si="0"/>
        <v>-3.6900000000000084</v>
      </c>
      <c r="D73" s="10"/>
      <c r="E73" s="10"/>
      <c r="F73" s="10"/>
      <c r="G73" s="10"/>
      <c r="H73" s="10"/>
      <c r="I73" s="10"/>
      <c r="J73" s="10"/>
      <c r="K73" s="10"/>
      <c r="L73" s="10"/>
      <c r="M73" s="1">
        <f t="shared" si="1"/>
        <v>-0.692664105278385</v>
      </c>
      <c r="N73" s="10"/>
      <c r="O73" s="39"/>
      <c r="P73" s="39"/>
    </row>
    <row r="74" spans="1:16" s="11" customFormat="1" ht="15">
      <c r="A74" s="10"/>
      <c r="B74" s="10"/>
      <c r="C74" s="43">
        <f t="shared" si="0"/>
        <v>-3.6750000000000083</v>
      </c>
      <c r="D74" s="10"/>
      <c r="E74" s="10"/>
      <c r="F74" s="10"/>
      <c r="G74" s="10"/>
      <c r="H74" s="10"/>
      <c r="I74" s="10"/>
      <c r="J74" s="10"/>
      <c r="K74" s="10"/>
      <c r="L74" s="10"/>
      <c r="M74" s="1">
        <f t="shared" si="1"/>
        <v>-0.6906656824858485</v>
      </c>
      <c r="N74" s="10"/>
      <c r="O74" s="39"/>
      <c r="P74" s="39"/>
    </row>
    <row r="75" spans="1:16" s="11" customFormat="1" ht="15">
      <c r="A75" s="10"/>
      <c r="B75" s="10"/>
      <c r="C75" s="43">
        <f t="shared" si="0"/>
        <v>-3.660000000000008</v>
      </c>
      <c r="D75" s="10"/>
      <c r="E75" s="10"/>
      <c r="F75" s="10"/>
      <c r="G75" s="10"/>
      <c r="H75" s="10"/>
      <c r="I75" s="10"/>
      <c r="J75" s="10"/>
      <c r="K75" s="10"/>
      <c r="L75" s="10"/>
      <c r="M75" s="1">
        <f t="shared" si="1"/>
        <v>-0.688667259693312</v>
      </c>
      <c r="N75" s="10"/>
      <c r="O75" s="39"/>
      <c r="P75" s="39"/>
    </row>
    <row r="76" spans="1:16" s="11" customFormat="1" ht="15">
      <c r="A76" s="10"/>
      <c r="B76" s="10"/>
      <c r="C76" s="43">
        <f t="shared" si="0"/>
        <v>-3.645000000000008</v>
      </c>
      <c r="D76" s="10"/>
      <c r="E76" s="10"/>
      <c r="F76" s="10"/>
      <c r="G76" s="10"/>
      <c r="H76" s="10"/>
      <c r="I76" s="10"/>
      <c r="J76" s="10"/>
      <c r="K76" s="10"/>
      <c r="L76" s="10"/>
      <c r="M76" s="1">
        <f t="shared" si="1"/>
        <v>-0.6866688369007754</v>
      </c>
      <c r="N76" s="10"/>
      <c r="O76" s="39"/>
      <c r="P76" s="39"/>
    </row>
    <row r="77" spans="1:16" s="11" customFormat="1" ht="15">
      <c r="A77" s="10"/>
      <c r="B77" s="10"/>
      <c r="C77" s="43">
        <f t="shared" si="0"/>
        <v>-3.630000000000008</v>
      </c>
      <c r="D77" s="10"/>
      <c r="E77" s="10"/>
      <c r="F77" s="10"/>
      <c r="G77" s="10"/>
      <c r="H77" s="10"/>
      <c r="I77" s="10"/>
      <c r="J77" s="10"/>
      <c r="K77" s="10"/>
      <c r="L77" s="10"/>
      <c r="M77" s="1">
        <f t="shared" si="1"/>
        <v>-0.684670414108239</v>
      </c>
      <c r="N77" s="10"/>
      <c r="O77" s="39"/>
      <c r="P77" s="39"/>
    </row>
    <row r="78" spans="1:16" s="11" customFormat="1" ht="15">
      <c r="A78" s="10"/>
      <c r="B78" s="10"/>
      <c r="C78" s="43">
        <f aca="true" t="shared" si="2" ref="C78:C141">C79-dx</f>
        <v>-3.6150000000000078</v>
      </c>
      <c r="D78" s="10"/>
      <c r="E78" s="10"/>
      <c r="F78" s="10"/>
      <c r="G78" s="10"/>
      <c r="H78" s="10"/>
      <c r="I78" s="10"/>
      <c r="J78" s="10"/>
      <c r="K78" s="10"/>
      <c r="L78" s="10"/>
      <c r="M78" s="1">
        <f aca="true" t="shared" si="3" ref="M78:M141">f_wall+slope_at_wall*(C78-2.505)</f>
        <v>-0.6826719913157027</v>
      </c>
      <c r="N78" s="10"/>
      <c r="O78" s="39"/>
      <c r="P78" s="39"/>
    </row>
    <row r="79" spans="1:16" s="11" customFormat="1" ht="15">
      <c r="A79" s="10"/>
      <c r="B79" s="10"/>
      <c r="C79" s="43">
        <f t="shared" si="2"/>
        <v>-3.6000000000000076</v>
      </c>
      <c r="D79" s="10"/>
      <c r="E79" s="10"/>
      <c r="F79" s="10"/>
      <c r="G79" s="10"/>
      <c r="H79" s="10"/>
      <c r="I79" s="10"/>
      <c r="J79" s="10"/>
      <c r="K79" s="10"/>
      <c r="L79" s="10"/>
      <c r="M79" s="1">
        <f t="shared" si="3"/>
        <v>-0.6806735685231661</v>
      </c>
      <c r="N79" s="10"/>
      <c r="O79" s="39"/>
      <c r="P79" s="39"/>
    </row>
    <row r="80" spans="1:16" s="11" customFormat="1" ht="15">
      <c r="A80" s="10"/>
      <c r="B80" s="10"/>
      <c r="C80" s="43">
        <f t="shared" si="2"/>
        <v>-3.5850000000000075</v>
      </c>
      <c r="D80" s="10"/>
      <c r="E80" s="10"/>
      <c r="F80" s="10"/>
      <c r="G80" s="10"/>
      <c r="H80" s="10"/>
      <c r="I80" s="10"/>
      <c r="J80" s="10"/>
      <c r="K80" s="10"/>
      <c r="L80" s="10"/>
      <c r="M80" s="1">
        <f t="shared" si="3"/>
        <v>-0.6786751457306296</v>
      </c>
      <c r="N80" s="10"/>
      <c r="O80" s="39"/>
      <c r="P80" s="39"/>
    </row>
    <row r="81" spans="1:16" s="11" customFormat="1" ht="15">
      <c r="A81" s="10"/>
      <c r="B81" s="10"/>
      <c r="C81" s="43">
        <f t="shared" si="2"/>
        <v>-3.5700000000000074</v>
      </c>
      <c r="D81" s="10"/>
      <c r="E81" s="10"/>
      <c r="F81" s="10"/>
      <c r="G81" s="10"/>
      <c r="H81" s="10"/>
      <c r="I81" s="10"/>
      <c r="J81" s="10"/>
      <c r="K81" s="10"/>
      <c r="L81" s="10"/>
      <c r="M81" s="1">
        <f t="shared" si="3"/>
        <v>-0.6766767229380931</v>
      </c>
      <c r="N81" s="10"/>
      <c r="O81" s="39"/>
      <c r="P81" s="39"/>
    </row>
    <row r="82" spans="1:16" s="11" customFormat="1" ht="15">
      <c r="A82" s="10"/>
      <c r="B82" s="10"/>
      <c r="C82" s="43">
        <f t="shared" si="2"/>
        <v>-3.5550000000000073</v>
      </c>
      <c r="D82" s="10"/>
      <c r="E82" s="10"/>
      <c r="F82" s="10"/>
      <c r="G82" s="10"/>
      <c r="H82" s="10"/>
      <c r="I82" s="10"/>
      <c r="J82" s="10"/>
      <c r="K82" s="10"/>
      <c r="L82" s="10"/>
      <c r="M82" s="1">
        <f t="shared" si="3"/>
        <v>-0.6746783001455567</v>
      </c>
      <c r="N82" s="10"/>
      <c r="O82" s="39"/>
      <c r="P82" s="39"/>
    </row>
    <row r="83" spans="1:16" s="11" customFormat="1" ht="15">
      <c r="A83" s="10"/>
      <c r="B83" s="10"/>
      <c r="C83" s="43">
        <f t="shared" si="2"/>
        <v>-3.540000000000007</v>
      </c>
      <c r="D83" s="10"/>
      <c r="E83" s="10"/>
      <c r="F83" s="10"/>
      <c r="G83" s="10"/>
      <c r="H83" s="10"/>
      <c r="I83" s="10"/>
      <c r="J83" s="10"/>
      <c r="K83" s="10"/>
      <c r="L83" s="10"/>
      <c r="M83" s="1">
        <f t="shared" si="3"/>
        <v>-0.6726798773530202</v>
      </c>
      <c r="N83" s="10"/>
      <c r="O83" s="39"/>
      <c r="P83" s="39"/>
    </row>
    <row r="84" spans="1:16" s="11" customFormat="1" ht="15">
      <c r="A84" s="10"/>
      <c r="B84" s="10"/>
      <c r="C84" s="43">
        <f t="shared" si="2"/>
        <v>-3.525000000000007</v>
      </c>
      <c r="D84" s="10"/>
      <c r="E84" s="10"/>
      <c r="F84" s="10"/>
      <c r="G84" s="10"/>
      <c r="H84" s="10"/>
      <c r="I84" s="10"/>
      <c r="J84" s="10"/>
      <c r="K84" s="10"/>
      <c r="L84" s="10"/>
      <c r="M84" s="1">
        <f t="shared" si="3"/>
        <v>-0.6706814545604837</v>
      </c>
      <c r="N84" s="10"/>
      <c r="O84" s="39"/>
      <c r="P84" s="39"/>
    </row>
    <row r="85" spans="1:16" s="11" customFormat="1" ht="15">
      <c r="A85" s="10"/>
      <c r="B85" s="10"/>
      <c r="C85" s="43">
        <f t="shared" si="2"/>
        <v>-3.510000000000007</v>
      </c>
      <c r="D85" s="10"/>
      <c r="E85" s="10"/>
      <c r="F85" s="10"/>
      <c r="G85" s="10"/>
      <c r="H85" s="10"/>
      <c r="I85" s="10"/>
      <c r="J85" s="10"/>
      <c r="K85" s="10"/>
      <c r="L85" s="10"/>
      <c r="M85" s="1">
        <f t="shared" si="3"/>
        <v>-0.6686830317679472</v>
      </c>
      <c r="N85" s="10"/>
      <c r="O85" s="39"/>
      <c r="P85" s="39"/>
    </row>
    <row r="86" spans="1:16" s="11" customFormat="1" ht="15">
      <c r="A86" s="10"/>
      <c r="B86" s="10"/>
      <c r="C86" s="43">
        <f t="shared" si="2"/>
        <v>-3.4950000000000068</v>
      </c>
      <c r="D86" s="10"/>
      <c r="E86" s="10"/>
      <c r="F86" s="10"/>
      <c r="G86" s="10"/>
      <c r="H86" s="10"/>
      <c r="I86" s="10"/>
      <c r="J86" s="10"/>
      <c r="K86" s="10"/>
      <c r="L86" s="10"/>
      <c r="M86" s="1">
        <f t="shared" si="3"/>
        <v>-0.6666846089754108</v>
      </c>
      <c r="N86" s="10"/>
      <c r="O86" s="39"/>
      <c r="P86" s="39"/>
    </row>
    <row r="87" spans="1:16" s="11" customFormat="1" ht="15">
      <c r="A87" s="10"/>
      <c r="B87" s="10"/>
      <c r="C87" s="43">
        <f t="shared" si="2"/>
        <v>-3.4800000000000066</v>
      </c>
      <c r="D87" s="10"/>
      <c r="E87" s="10"/>
      <c r="F87" s="10"/>
      <c r="G87" s="10"/>
      <c r="H87" s="10"/>
      <c r="I87" s="10"/>
      <c r="J87" s="10"/>
      <c r="K87" s="10"/>
      <c r="L87" s="10"/>
      <c r="M87" s="1">
        <f t="shared" si="3"/>
        <v>-0.6646861861828743</v>
      </c>
      <c r="N87" s="10"/>
      <c r="O87" s="39"/>
      <c r="P87" s="39"/>
    </row>
    <row r="88" spans="1:16" s="11" customFormat="1" ht="15">
      <c r="A88" s="10"/>
      <c r="B88" s="10"/>
      <c r="C88" s="43">
        <f t="shared" si="2"/>
        <v>-3.4650000000000065</v>
      </c>
      <c r="D88" s="10"/>
      <c r="E88" s="10"/>
      <c r="F88" s="10"/>
      <c r="G88" s="10"/>
      <c r="H88" s="10"/>
      <c r="I88" s="10"/>
      <c r="J88" s="10"/>
      <c r="K88" s="10"/>
      <c r="L88" s="10"/>
      <c r="M88" s="1">
        <f t="shared" si="3"/>
        <v>-0.6626877633903377</v>
      </c>
      <c r="N88" s="10"/>
      <c r="O88" s="39"/>
      <c r="P88" s="39"/>
    </row>
    <row r="89" spans="1:16" s="11" customFormat="1" ht="15">
      <c r="A89" s="10"/>
      <c r="B89" s="10"/>
      <c r="C89" s="43">
        <f t="shared" si="2"/>
        <v>-3.4500000000000064</v>
      </c>
      <c r="D89" s="10"/>
      <c r="E89" s="10"/>
      <c r="F89" s="10"/>
      <c r="G89" s="10"/>
      <c r="H89" s="10"/>
      <c r="I89" s="10"/>
      <c r="J89" s="10"/>
      <c r="K89" s="10"/>
      <c r="L89" s="10"/>
      <c r="M89" s="1">
        <f t="shared" si="3"/>
        <v>-0.6606893405978014</v>
      </c>
      <c r="N89" s="10"/>
      <c r="O89" s="39"/>
      <c r="P89" s="39"/>
    </row>
    <row r="90" spans="1:16" s="11" customFormat="1" ht="15">
      <c r="A90" s="10"/>
      <c r="B90" s="10"/>
      <c r="C90" s="43">
        <f t="shared" si="2"/>
        <v>-3.4350000000000063</v>
      </c>
      <c r="D90" s="10"/>
      <c r="E90" s="10"/>
      <c r="F90" s="10"/>
      <c r="G90" s="10"/>
      <c r="H90" s="10"/>
      <c r="I90" s="10"/>
      <c r="J90" s="10"/>
      <c r="K90" s="10"/>
      <c r="L90" s="10"/>
      <c r="M90" s="1">
        <f t="shared" si="3"/>
        <v>-0.6586909178052649</v>
      </c>
      <c r="N90" s="10"/>
      <c r="O90" s="39"/>
      <c r="P90" s="39"/>
    </row>
    <row r="91" spans="1:16" s="11" customFormat="1" ht="15">
      <c r="A91" s="10"/>
      <c r="B91" s="10"/>
      <c r="C91" s="43">
        <f t="shared" si="2"/>
        <v>-3.420000000000006</v>
      </c>
      <c r="D91" s="10"/>
      <c r="E91" s="10"/>
      <c r="F91" s="10"/>
      <c r="G91" s="10"/>
      <c r="H91" s="10"/>
      <c r="I91" s="10"/>
      <c r="J91" s="10"/>
      <c r="K91" s="10"/>
      <c r="L91" s="10"/>
      <c r="M91" s="1">
        <f t="shared" si="3"/>
        <v>-0.6566924950127284</v>
      </c>
      <c r="N91" s="10"/>
      <c r="O91" s="39"/>
      <c r="P91" s="39"/>
    </row>
    <row r="92" spans="1:16" s="11" customFormat="1" ht="15">
      <c r="A92" s="10"/>
      <c r="B92" s="10"/>
      <c r="C92" s="43">
        <f t="shared" si="2"/>
        <v>-3.405000000000006</v>
      </c>
      <c r="D92" s="10"/>
      <c r="E92" s="10"/>
      <c r="F92" s="10"/>
      <c r="G92" s="10"/>
      <c r="H92" s="10"/>
      <c r="I92" s="10"/>
      <c r="J92" s="10"/>
      <c r="K92" s="10"/>
      <c r="L92" s="10"/>
      <c r="M92" s="1">
        <f t="shared" si="3"/>
        <v>-0.6546940722201918</v>
      </c>
      <c r="N92" s="10"/>
      <c r="O92" s="39"/>
      <c r="P92" s="39"/>
    </row>
    <row r="93" spans="1:16" s="11" customFormat="1" ht="15">
      <c r="A93" s="10"/>
      <c r="B93" s="10"/>
      <c r="C93" s="43">
        <f t="shared" si="2"/>
        <v>-3.390000000000006</v>
      </c>
      <c r="D93" s="10"/>
      <c r="E93" s="10"/>
      <c r="F93" s="10"/>
      <c r="G93" s="10"/>
      <c r="H93" s="10"/>
      <c r="I93" s="10"/>
      <c r="J93" s="10"/>
      <c r="K93" s="10"/>
      <c r="L93" s="10"/>
      <c r="M93" s="1">
        <f t="shared" si="3"/>
        <v>-0.6526956494276555</v>
      </c>
      <c r="N93" s="10"/>
      <c r="O93" s="39"/>
      <c r="P93" s="39"/>
    </row>
    <row r="94" spans="1:16" s="11" customFormat="1" ht="15">
      <c r="A94" s="10"/>
      <c r="B94" s="10"/>
      <c r="C94" s="43">
        <f t="shared" si="2"/>
        <v>-3.3750000000000058</v>
      </c>
      <c r="D94" s="10"/>
      <c r="E94" s="10"/>
      <c r="F94" s="10"/>
      <c r="G94" s="10"/>
      <c r="H94" s="10"/>
      <c r="I94" s="10"/>
      <c r="J94" s="10"/>
      <c r="K94" s="10"/>
      <c r="L94" s="10"/>
      <c r="M94" s="1">
        <f t="shared" si="3"/>
        <v>-0.650697226635119</v>
      </c>
      <c r="N94" s="10"/>
      <c r="O94" s="39"/>
      <c r="P94" s="39"/>
    </row>
    <row r="95" spans="1:16" s="11" customFormat="1" ht="15">
      <c r="A95" s="10"/>
      <c r="B95" s="10"/>
      <c r="C95" s="43">
        <f t="shared" si="2"/>
        <v>-3.3600000000000056</v>
      </c>
      <c r="D95" s="10"/>
      <c r="E95" s="10"/>
      <c r="F95" s="10"/>
      <c r="G95" s="10"/>
      <c r="H95" s="10"/>
      <c r="I95" s="10"/>
      <c r="J95" s="10"/>
      <c r="K95" s="10"/>
      <c r="L95" s="10"/>
      <c r="M95" s="1">
        <f t="shared" si="3"/>
        <v>-0.6486988038425825</v>
      </c>
      <c r="N95" s="10"/>
      <c r="O95" s="39"/>
      <c r="P95" s="39"/>
    </row>
    <row r="96" spans="1:16" s="11" customFormat="1" ht="15">
      <c r="A96" s="10"/>
      <c r="B96" s="10"/>
      <c r="C96" s="43">
        <f t="shared" si="2"/>
        <v>-3.3450000000000055</v>
      </c>
      <c r="D96" s="10"/>
      <c r="E96" s="10"/>
      <c r="F96" s="10"/>
      <c r="G96" s="10"/>
      <c r="H96" s="10"/>
      <c r="I96" s="10"/>
      <c r="J96" s="10"/>
      <c r="K96" s="10"/>
      <c r="L96" s="10"/>
      <c r="M96" s="1">
        <f t="shared" si="3"/>
        <v>-0.6467003810500459</v>
      </c>
      <c r="N96" s="10"/>
      <c r="O96" s="39"/>
      <c r="P96" s="39"/>
    </row>
    <row r="97" spans="1:16" s="11" customFormat="1" ht="15">
      <c r="A97" s="10"/>
      <c r="B97" s="10"/>
      <c r="C97" s="43">
        <f t="shared" si="2"/>
        <v>-3.3300000000000054</v>
      </c>
      <c r="D97" s="10"/>
      <c r="E97" s="10"/>
      <c r="F97" s="10"/>
      <c r="G97" s="10"/>
      <c r="H97" s="10"/>
      <c r="I97" s="10"/>
      <c r="J97" s="10"/>
      <c r="K97" s="10"/>
      <c r="L97" s="10"/>
      <c r="M97" s="1">
        <f t="shared" si="3"/>
        <v>-0.6447019582575095</v>
      </c>
      <c r="N97" s="10"/>
      <c r="O97" s="39"/>
      <c r="P97" s="39"/>
    </row>
    <row r="98" spans="1:16" s="11" customFormat="1" ht="15">
      <c r="A98" s="10"/>
      <c r="B98" s="10"/>
      <c r="C98" s="43">
        <f t="shared" si="2"/>
        <v>-3.3150000000000053</v>
      </c>
      <c r="D98" s="10"/>
      <c r="E98" s="10"/>
      <c r="F98" s="10"/>
      <c r="G98" s="10"/>
      <c r="H98" s="10"/>
      <c r="I98" s="10"/>
      <c r="J98" s="10"/>
      <c r="K98" s="10"/>
      <c r="L98" s="10"/>
      <c r="M98" s="1">
        <f t="shared" si="3"/>
        <v>-0.6427035354649732</v>
      </c>
      <c r="N98" s="10"/>
      <c r="O98" s="39"/>
      <c r="P98" s="39"/>
    </row>
    <row r="99" spans="1:16" s="11" customFormat="1" ht="15">
      <c r="A99" s="10"/>
      <c r="B99" s="10"/>
      <c r="C99" s="43">
        <f t="shared" si="2"/>
        <v>-3.300000000000005</v>
      </c>
      <c r="D99" s="10"/>
      <c r="E99" s="10"/>
      <c r="F99" s="10"/>
      <c r="G99" s="10"/>
      <c r="H99" s="10"/>
      <c r="I99" s="10"/>
      <c r="J99" s="10"/>
      <c r="K99" s="10"/>
      <c r="L99" s="10"/>
      <c r="M99" s="1">
        <f t="shared" si="3"/>
        <v>-0.6407051126724366</v>
      </c>
      <c r="N99" s="10"/>
      <c r="O99" s="39"/>
      <c r="P99" s="39"/>
    </row>
    <row r="100" spans="1:16" s="11" customFormat="1" ht="15">
      <c r="A100" s="10"/>
      <c r="B100" s="10"/>
      <c r="C100" s="43">
        <f t="shared" si="2"/>
        <v>-3.285000000000005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">
        <f t="shared" si="3"/>
        <v>-0.6387066898799001</v>
      </c>
      <c r="N100" s="10"/>
      <c r="O100" s="39"/>
      <c r="P100" s="39"/>
    </row>
    <row r="101" spans="1:16" s="11" customFormat="1" ht="15">
      <c r="A101" s="10"/>
      <c r="B101" s="10"/>
      <c r="C101" s="43">
        <f t="shared" si="2"/>
        <v>-3.270000000000005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">
        <f t="shared" si="3"/>
        <v>-0.6367082670873636</v>
      </c>
      <c r="N101" s="10"/>
      <c r="O101" s="39"/>
      <c r="P101" s="39"/>
    </row>
    <row r="102" spans="1:16" s="11" customFormat="1" ht="15">
      <c r="A102" s="10"/>
      <c r="B102" s="10"/>
      <c r="C102" s="43">
        <f t="shared" si="2"/>
        <v>-3.255000000000005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">
        <f t="shared" si="3"/>
        <v>-0.6347098442948272</v>
      </c>
      <c r="N102" s="10"/>
      <c r="O102" s="39"/>
      <c r="P102" s="39"/>
    </row>
    <row r="103" spans="1:16" s="11" customFormat="1" ht="15">
      <c r="A103" s="10"/>
      <c r="B103" s="10"/>
      <c r="C103" s="43">
        <f t="shared" si="2"/>
        <v>-3.2400000000000047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">
        <f t="shared" si="3"/>
        <v>-0.6327114215022906</v>
      </c>
      <c r="N103" s="10"/>
      <c r="O103" s="39"/>
      <c r="P103" s="39"/>
    </row>
    <row r="104" spans="1:16" s="11" customFormat="1" ht="15">
      <c r="A104" s="10"/>
      <c r="B104" s="10"/>
      <c r="C104" s="43">
        <f t="shared" si="2"/>
        <v>-3.2250000000000045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">
        <f t="shared" si="3"/>
        <v>-0.6307129987097542</v>
      </c>
      <c r="N104" s="10"/>
      <c r="O104" s="39"/>
      <c r="P104" s="39"/>
    </row>
    <row r="105" spans="1:16" s="11" customFormat="1" ht="15">
      <c r="A105" s="10"/>
      <c r="B105" s="10"/>
      <c r="C105" s="43">
        <f t="shared" si="2"/>
        <v>-3.2100000000000044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">
        <f t="shared" si="3"/>
        <v>-0.6287145759172177</v>
      </c>
      <c r="N105" s="10"/>
      <c r="O105" s="39"/>
      <c r="P105" s="39"/>
    </row>
    <row r="106" spans="1:16" s="11" customFormat="1" ht="15">
      <c r="A106" s="10"/>
      <c r="B106" s="10"/>
      <c r="C106" s="43">
        <f t="shared" si="2"/>
        <v>-3.1950000000000043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">
        <f t="shared" si="3"/>
        <v>-0.6267161531246813</v>
      </c>
      <c r="N106" s="10"/>
      <c r="O106" s="39"/>
      <c r="P106" s="39"/>
    </row>
    <row r="107" spans="1:16" s="11" customFormat="1" ht="15">
      <c r="A107" s="10"/>
      <c r="B107" s="10"/>
      <c r="C107" s="43">
        <f t="shared" si="2"/>
        <v>-3.180000000000004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">
        <f t="shared" si="3"/>
        <v>-0.6247177303321448</v>
      </c>
      <c r="N107" s="10"/>
      <c r="O107" s="39"/>
      <c r="P107" s="39"/>
    </row>
    <row r="108" spans="1:16" s="11" customFormat="1" ht="15">
      <c r="A108" s="10"/>
      <c r="B108" s="10"/>
      <c r="C108" s="43">
        <f t="shared" si="2"/>
        <v>-3.165000000000004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">
        <f t="shared" si="3"/>
        <v>-0.6227193075396082</v>
      </c>
      <c r="N108" s="10"/>
      <c r="O108" s="39"/>
      <c r="P108" s="39"/>
    </row>
    <row r="109" spans="1:16" s="11" customFormat="1" ht="15">
      <c r="A109" s="10"/>
      <c r="B109" s="10"/>
      <c r="C109" s="43">
        <f t="shared" si="2"/>
        <v>-3.150000000000004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">
        <f t="shared" si="3"/>
        <v>-0.6207208847470719</v>
      </c>
      <c r="N109" s="10"/>
      <c r="O109" s="39"/>
      <c r="P109" s="39"/>
    </row>
    <row r="110" spans="1:16" s="11" customFormat="1" ht="15">
      <c r="A110" s="10"/>
      <c r="B110" s="10"/>
      <c r="C110" s="43">
        <f t="shared" si="2"/>
        <v>-3.135000000000004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">
        <f t="shared" si="3"/>
        <v>-0.6187224619545354</v>
      </c>
      <c r="N110" s="10"/>
      <c r="O110" s="39"/>
      <c r="P110" s="39"/>
    </row>
    <row r="111" spans="1:16" s="11" customFormat="1" ht="15">
      <c r="A111" s="10"/>
      <c r="B111" s="10"/>
      <c r="C111" s="43">
        <f t="shared" si="2"/>
        <v>-3.1200000000000037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">
        <f t="shared" si="3"/>
        <v>-0.6167240391619989</v>
      </c>
      <c r="N111" s="10"/>
      <c r="O111" s="39"/>
      <c r="P111" s="39"/>
    </row>
    <row r="112" spans="1:16" s="11" customFormat="1" ht="15">
      <c r="A112" s="10"/>
      <c r="B112" s="10"/>
      <c r="C112" s="43">
        <f t="shared" si="2"/>
        <v>-3.1050000000000035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">
        <f t="shared" si="3"/>
        <v>-0.6147256163694623</v>
      </c>
      <c r="N112" s="10"/>
      <c r="O112" s="39"/>
      <c r="P112" s="39"/>
    </row>
    <row r="113" spans="1:16" s="11" customFormat="1" ht="15">
      <c r="A113" s="10"/>
      <c r="B113" s="10"/>
      <c r="C113" s="43">
        <f t="shared" si="2"/>
        <v>-3.0900000000000034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">
        <f t="shared" si="3"/>
        <v>-0.612727193576926</v>
      </c>
      <c r="N113" s="10"/>
      <c r="O113" s="39"/>
      <c r="P113" s="39"/>
    </row>
    <row r="114" spans="1:16" s="11" customFormat="1" ht="15">
      <c r="A114" s="10"/>
      <c r="B114" s="10"/>
      <c r="C114" s="43">
        <f t="shared" si="2"/>
        <v>-3.0750000000000033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">
        <f t="shared" si="3"/>
        <v>-0.6107287707843895</v>
      </c>
      <c r="N114" s="10"/>
      <c r="O114" s="39"/>
      <c r="P114" s="39"/>
    </row>
    <row r="115" spans="1:16" s="11" customFormat="1" ht="15">
      <c r="A115" s="10"/>
      <c r="B115" s="10"/>
      <c r="C115" s="43">
        <f t="shared" si="2"/>
        <v>-3.060000000000003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">
        <f t="shared" si="3"/>
        <v>-0.608730347991853</v>
      </c>
      <c r="N115" s="10"/>
      <c r="O115" s="39"/>
      <c r="P115" s="39"/>
    </row>
    <row r="116" spans="1:16" s="11" customFormat="1" ht="15">
      <c r="A116" s="10"/>
      <c r="B116" s="10"/>
      <c r="C116" s="43">
        <f t="shared" si="2"/>
        <v>-3.045000000000003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">
        <f t="shared" si="3"/>
        <v>-0.6067319251993164</v>
      </c>
      <c r="N116" s="10"/>
      <c r="O116" s="39"/>
      <c r="P116" s="39"/>
    </row>
    <row r="117" spans="1:16" s="11" customFormat="1" ht="15">
      <c r="A117" s="10"/>
      <c r="B117" s="10"/>
      <c r="C117" s="43">
        <f t="shared" si="2"/>
        <v>-3.030000000000003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">
        <f t="shared" si="3"/>
        <v>-0.60473350240678</v>
      </c>
      <c r="N117" s="10"/>
      <c r="O117" s="39"/>
      <c r="P117" s="39"/>
    </row>
    <row r="118" spans="1:16" s="11" customFormat="1" ht="15">
      <c r="A118" s="10"/>
      <c r="B118" s="10"/>
      <c r="C118" s="43">
        <f t="shared" si="2"/>
        <v>-3.015000000000003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">
        <f t="shared" si="3"/>
        <v>-0.6027350796142437</v>
      </c>
      <c r="N118" s="10"/>
      <c r="O118" s="39"/>
      <c r="P118" s="39"/>
    </row>
    <row r="119" spans="1:16" s="11" customFormat="1" ht="15">
      <c r="A119" s="10"/>
      <c r="B119" s="10"/>
      <c r="C119" s="43">
        <f t="shared" si="2"/>
        <v>-3.0000000000000027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">
        <f t="shared" si="3"/>
        <v>-0.6007366568217071</v>
      </c>
      <c r="N119" s="10"/>
      <c r="O119" s="39"/>
      <c r="P119" s="39"/>
    </row>
    <row r="120" spans="1:16" s="11" customFormat="1" ht="15">
      <c r="A120" s="10"/>
      <c r="B120" s="10"/>
      <c r="C120" s="43">
        <f t="shared" si="2"/>
        <v>-2.9850000000000025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">
        <f t="shared" si="3"/>
        <v>-0.5987382340291706</v>
      </c>
      <c r="N120" s="10"/>
      <c r="O120" s="39"/>
      <c r="P120" s="39"/>
    </row>
    <row r="121" spans="1:16" s="11" customFormat="1" ht="15">
      <c r="A121" s="10"/>
      <c r="B121" s="10"/>
      <c r="C121" s="43">
        <f t="shared" si="2"/>
        <v>-2.9700000000000024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">
        <f t="shared" si="3"/>
        <v>-0.5967398112366341</v>
      </c>
      <c r="N121" s="10"/>
      <c r="O121" s="39"/>
      <c r="P121" s="39"/>
    </row>
    <row r="122" spans="1:16" s="11" customFormat="1" ht="15">
      <c r="A122" s="10"/>
      <c r="B122" s="10"/>
      <c r="C122" s="43">
        <f t="shared" si="2"/>
        <v>-2.9550000000000023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">
        <f t="shared" si="3"/>
        <v>-0.5947413884440977</v>
      </c>
      <c r="N122" s="10"/>
      <c r="O122" s="39"/>
      <c r="P122" s="39"/>
    </row>
    <row r="123" spans="1:16" s="11" customFormat="1" ht="15">
      <c r="A123" s="10"/>
      <c r="B123" s="10"/>
      <c r="C123" s="43">
        <f t="shared" si="2"/>
        <v>-2.940000000000002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">
        <f t="shared" si="3"/>
        <v>-0.5927429656515611</v>
      </c>
      <c r="N123" s="10"/>
      <c r="O123" s="39"/>
      <c r="P123" s="39"/>
    </row>
    <row r="124" spans="1:16" s="11" customFormat="1" ht="15">
      <c r="A124" s="10"/>
      <c r="B124" s="10"/>
      <c r="C124" s="43">
        <f t="shared" si="2"/>
        <v>-2.925000000000002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">
        <f t="shared" si="3"/>
        <v>-0.5907445428590247</v>
      </c>
      <c r="N124" s="10"/>
      <c r="O124" s="39"/>
      <c r="P124" s="39"/>
    </row>
    <row r="125" spans="1:16" s="11" customFormat="1" ht="15">
      <c r="A125" s="10"/>
      <c r="B125" s="10"/>
      <c r="C125" s="43">
        <f t="shared" si="2"/>
        <v>-2.910000000000002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">
        <f t="shared" si="3"/>
        <v>-0.5887461200664882</v>
      </c>
      <c r="N125" s="10"/>
      <c r="O125" s="39"/>
      <c r="P125" s="39"/>
    </row>
    <row r="126" spans="1:16" s="11" customFormat="1" ht="15">
      <c r="A126" s="10"/>
      <c r="B126" s="10"/>
      <c r="C126" s="43">
        <f t="shared" si="2"/>
        <v>-2.895000000000002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">
        <f t="shared" si="3"/>
        <v>-0.5867476972739518</v>
      </c>
      <c r="N126" s="10"/>
      <c r="O126" s="39"/>
      <c r="P126" s="39"/>
    </row>
    <row r="127" spans="1:16" s="11" customFormat="1" ht="15">
      <c r="A127" s="10"/>
      <c r="B127" s="10"/>
      <c r="C127" s="43">
        <f t="shared" si="2"/>
        <v>-2.8800000000000017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">
        <f t="shared" si="3"/>
        <v>-0.5847492744814153</v>
      </c>
      <c r="N127" s="10"/>
      <c r="O127" s="39"/>
      <c r="P127" s="39"/>
    </row>
    <row r="128" spans="1:16" s="11" customFormat="1" ht="15">
      <c r="A128" s="10"/>
      <c r="B128" s="10"/>
      <c r="C128" s="43">
        <f t="shared" si="2"/>
        <v>-2.8650000000000015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">
        <f t="shared" si="3"/>
        <v>-0.5827508516888787</v>
      </c>
      <c r="N128" s="10"/>
      <c r="O128" s="39"/>
      <c r="P128" s="39"/>
    </row>
    <row r="129" spans="1:16" s="11" customFormat="1" ht="15">
      <c r="A129" s="10"/>
      <c r="B129" s="10"/>
      <c r="C129" s="43">
        <f t="shared" si="2"/>
        <v>-2.8500000000000014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">
        <f t="shared" si="3"/>
        <v>-0.5807524288963424</v>
      </c>
      <c r="N129" s="10"/>
      <c r="O129" s="39"/>
      <c r="P129" s="39"/>
    </row>
    <row r="130" spans="1:16" s="11" customFormat="1" ht="15">
      <c r="A130" s="10"/>
      <c r="B130" s="10"/>
      <c r="C130" s="43">
        <f t="shared" si="2"/>
        <v>-2.8350000000000013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">
        <f t="shared" si="3"/>
        <v>-0.5787540061038059</v>
      </c>
      <c r="N130" s="10"/>
      <c r="O130" s="39"/>
      <c r="P130" s="39"/>
    </row>
    <row r="131" spans="1:16" s="11" customFormat="1" ht="15">
      <c r="A131" s="10"/>
      <c r="B131" s="10"/>
      <c r="C131" s="43">
        <f t="shared" si="2"/>
        <v>-2.820000000000001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">
        <f t="shared" si="3"/>
        <v>-0.5767555833112694</v>
      </c>
      <c r="N131" s="10"/>
      <c r="O131" s="39"/>
      <c r="P131" s="39"/>
    </row>
    <row r="132" spans="1:16" s="11" customFormat="1" ht="15">
      <c r="A132" s="10"/>
      <c r="B132" s="10"/>
      <c r="C132" s="43">
        <f t="shared" si="2"/>
        <v>-2.805000000000001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">
        <f t="shared" si="3"/>
        <v>-0.5747571605187328</v>
      </c>
      <c r="N132" s="10"/>
      <c r="O132" s="39"/>
      <c r="P132" s="39"/>
    </row>
    <row r="133" spans="1:16" s="11" customFormat="1" ht="15">
      <c r="A133" s="10"/>
      <c r="B133" s="10"/>
      <c r="C133" s="43">
        <f t="shared" si="2"/>
        <v>-2.790000000000001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">
        <f t="shared" si="3"/>
        <v>-0.5727587377261965</v>
      </c>
      <c r="N133" s="10"/>
      <c r="O133" s="39"/>
      <c r="P133" s="39"/>
    </row>
    <row r="134" spans="1:16" s="11" customFormat="1" ht="15">
      <c r="A134" s="10"/>
      <c r="B134" s="10"/>
      <c r="C134" s="43">
        <f t="shared" si="2"/>
        <v>-2.775000000000001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">
        <f t="shared" si="3"/>
        <v>-0.57076031493366</v>
      </c>
      <c r="N134" s="10"/>
      <c r="O134" s="39"/>
      <c r="P134" s="39"/>
    </row>
    <row r="135" spans="1:16" s="11" customFormat="1" ht="15">
      <c r="A135" s="10"/>
      <c r="B135" s="10"/>
      <c r="C135" s="43">
        <f t="shared" si="2"/>
        <v>-2.7600000000000007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">
        <f t="shared" si="3"/>
        <v>-0.5687618921411235</v>
      </c>
      <c r="N135" s="10"/>
      <c r="O135" s="39"/>
      <c r="P135" s="39"/>
    </row>
    <row r="136" spans="1:16" s="11" customFormat="1" ht="15">
      <c r="A136" s="10"/>
      <c r="B136" s="10"/>
      <c r="C136" s="43">
        <f t="shared" si="2"/>
        <v>-2.7450000000000006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">
        <f t="shared" si="3"/>
        <v>-0.5667634693485869</v>
      </c>
      <c r="N136" s="10"/>
      <c r="O136" s="39"/>
      <c r="P136" s="39"/>
    </row>
    <row r="137" spans="1:16" s="11" customFormat="1" ht="15">
      <c r="A137" s="10"/>
      <c r="B137" s="10"/>
      <c r="C137" s="43">
        <f t="shared" si="2"/>
        <v>-2.7300000000000004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">
        <f t="shared" si="3"/>
        <v>-0.5647650465560505</v>
      </c>
      <c r="N137" s="10"/>
      <c r="O137" s="39"/>
      <c r="P137" s="39"/>
    </row>
    <row r="138" spans="1:16" s="11" customFormat="1" ht="15">
      <c r="A138" s="10"/>
      <c r="B138" s="10"/>
      <c r="C138" s="43">
        <f t="shared" si="2"/>
        <v>-2.7150000000000003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">
        <f t="shared" si="3"/>
        <v>-0.5627666237635142</v>
      </c>
      <c r="N138" s="10"/>
      <c r="O138" s="39"/>
      <c r="P138" s="39"/>
    </row>
    <row r="139" spans="1:16" s="11" customFormat="1" ht="15">
      <c r="A139" s="10"/>
      <c r="B139" s="10"/>
      <c r="C139" s="43">
        <f t="shared" si="2"/>
        <v>-2.7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">
        <f t="shared" si="3"/>
        <v>-0.5607682009709776</v>
      </c>
      <c r="N139" s="10"/>
      <c r="O139" s="39"/>
      <c r="P139" s="39"/>
    </row>
    <row r="140" spans="1:16" s="11" customFormat="1" ht="15">
      <c r="A140" s="10"/>
      <c r="B140" s="10"/>
      <c r="C140" s="43">
        <f t="shared" si="2"/>
        <v>-2.685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">
        <f t="shared" si="3"/>
        <v>-0.5587697781784411</v>
      </c>
      <c r="N140" s="10"/>
      <c r="O140" s="39"/>
      <c r="P140" s="39"/>
    </row>
    <row r="141" spans="1:16" s="11" customFormat="1" ht="15">
      <c r="A141" s="10"/>
      <c r="B141" s="10"/>
      <c r="C141" s="43">
        <f t="shared" si="2"/>
        <v>-2.67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">
        <f t="shared" si="3"/>
        <v>-0.5567713553859046</v>
      </c>
      <c r="N141" s="10"/>
      <c r="O141" s="39"/>
      <c r="P141" s="39"/>
    </row>
    <row r="142" spans="1:16" s="11" customFormat="1" ht="15">
      <c r="A142" s="10"/>
      <c r="B142" s="10"/>
      <c r="C142" s="43">
        <f aca="true" t="shared" si="4" ref="C142:C205">C143-dx</f>
        <v>-2.655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">
        <f aca="true" t="shared" si="5" ref="M142:M205">f_wall+slope_at_wall*(C142-2.505)</f>
        <v>-0.5547729325933682</v>
      </c>
      <c r="N142" s="10"/>
      <c r="O142" s="39"/>
      <c r="P142" s="39"/>
    </row>
    <row r="143" spans="1:16" s="11" customFormat="1" ht="15">
      <c r="A143" s="10"/>
      <c r="B143" s="10"/>
      <c r="C143" s="43">
        <f t="shared" si="4"/>
        <v>-2.6399999999999997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">
        <f t="shared" si="5"/>
        <v>-0.5527745098008316</v>
      </c>
      <c r="N143" s="10"/>
      <c r="O143" s="39"/>
      <c r="P143" s="39"/>
    </row>
    <row r="144" spans="1:16" s="11" customFormat="1" ht="15">
      <c r="A144" s="10"/>
      <c r="B144" s="10"/>
      <c r="C144" s="43">
        <f t="shared" si="4"/>
        <v>-2.6249999999999996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">
        <f t="shared" si="5"/>
        <v>-0.5507760870082952</v>
      </c>
      <c r="N144" s="10"/>
      <c r="O144" s="39"/>
      <c r="P144" s="39"/>
    </row>
    <row r="145" spans="1:16" s="11" customFormat="1" ht="15">
      <c r="A145" s="10"/>
      <c r="B145" s="10"/>
      <c r="C145" s="43">
        <f t="shared" si="4"/>
        <v>-2.6099999999999994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">
        <f t="shared" si="5"/>
        <v>-0.5487776642157587</v>
      </c>
      <c r="N145" s="10"/>
      <c r="O145" s="39"/>
      <c r="P145" s="39"/>
    </row>
    <row r="146" spans="1:16" s="11" customFormat="1" ht="15">
      <c r="A146" s="10"/>
      <c r="B146" s="10"/>
      <c r="C146" s="43">
        <f t="shared" si="4"/>
        <v>-2.5949999999999993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">
        <f t="shared" si="5"/>
        <v>-0.5467792414232223</v>
      </c>
      <c r="N146" s="10"/>
      <c r="O146" s="39"/>
      <c r="P146" s="39"/>
    </row>
    <row r="147" spans="1:16" s="11" customFormat="1" ht="15">
      <c r="A147" s="10"/>
      <c r="B147" s="10"/>
      <c r="C147" s="43">
        <f t="shared" si="4"/>
        <v>-2.579999999999999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">
        <f t="shared" si="5"/>
        <v>-0.5447808186306858</v>
      </c>
      <c r="N147" s="10"/>
      <c r="O147" s="39"/>
      <c r="P147" s="39"/>
    </row>
    <row r="148" spans="1:16" s="11" customFormat="1" ht="15">
      <c r="A148" s="10"/>
      <c r="B148" s="10"/>
      <c r="C148" s="43">
        <f t="shared" si="4"/>
        <v>-2.564999999999999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">
        <f t="shared" si="5"/>
        <v>-0.5427823958381492</v>
      </c>
      <c r="N148" s="10"/>
      <c r="O148" s="39"/>
      <c r="P148" s="39"/>
    </row>
    <row r="149" spans="1:16" s="11" customFormat="1" ht="15">
      <c r="A149" s="10"/>
      <c r="B149" s="10"/>
      <c r="C149" s="43">
        <f t="shared" si="4"/>
        <v>-2.549999999999999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">
        <f t="shared" si="5"/>
        <v>-0.5407839730456129</v>
      </c>
      <c r="N149" s="10"/>
      <c r="O149" s="39"/>
      <c r="P149" s="39"/>
    </row>
    <row r="150" spans="1:16" s="11" customFormat="1" ht="15">
      <c r="A150" s="10"/>
      <c r="B150" s="10"/>
      <c r="C150" s="43">
        <f t="shared" si="4"/>
        <v>-2.534999999999999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">
        <f t="shared" si="5"/>
        <v>-0.5387855502530764</v>
      </c>
      <c r="N150" s="10"/>
      <c r="O150" s="39"/>
      <c r="P150" s="39"/>
    </row>
    <row r="151" spans="1:16" s="11" customFormat="1" ht="15">
      <c r="A151" s="10"/>
      <c r="B151" s="10"/>
      <c r="C151" s="43">
        <f t="shared" si="4"/>
        <v>-2.5199999999999987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">
        <f t="shared" si="5"/>
        <v>-0.5367871274605399</v>
      </c>
      <c r="N151" s="10"/>
      <c r="O151" s="39"/>
      <c r="P151" s="39"/>
    </row>
    <row r="152" spans="1:16" s="11" customFormat="1" ht="15">
      <c r="A152" s="10"/>
      <c r="B152" s="10"/>
      <c r="C152" s="43">
        <f t="shared" si="4"/>
        <v>-2.5049999999999986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">
        <f t="shared" si="5"/>
        <v>-0.5347887046680033</v>
      </c>
      <c r="N152" s="10"/>
      <c r="O152" s="39"/>
      <c r="P152" s="39"/>
    </row>
    <row r="153" spans="1:16" s="11" customFormat="1" ht="15">
      <c r="A153" s="10"/>
      <c r="B153" s="10"/>
      <c r="C153" s="43">
        <f t="shared" si="4"/>
        <v>-2.4899999999999984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">
        <f t="shared" si="5"/>
        <v>-0.532790281875467</v>
      </c>
      <c r="N153" s="10"/>
      <c r="O153" s="39"/>
      <c r="P153" s="39"/>
    </row>
    <row r="154" spans="1:16" s="11" customFormat="1" ht="15">
      <c r="A154" s="10"/>
      <c r="B154" s="10"/>
      <c r="C154" s="43">
        <f t="shared" si="4"/>
        <v>-2.4749999999999983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">
        <f t="shared" si="5"/>
        <v>-0.5307918590829305</v>
      </c>
      <c r="N154" s="10"/>
      <c r="O154" s="39"/>
      <c r="P154" s="39"/>
    </row>
    <row r="155" spans="1:16" s="11" customFormat="1" ht="15">
      <c r="A155" s="10"/>
      <c r="B155" s="10"/>
      <c r="C155" s="43">
        <f t="shared" si="4"/>
        <v>-2.459999999999998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">
        <f t="shared" si="5"/>
        <v>-0.528793436290394</v>
      </c>
      <c r="N155" s="10"/>
      <c r="O155" s="39"/>
      <c r="P155" s="39"/>
    </row>
    <row r="156" spans="1:16" s="11" customFormat="1" ht="15">
      <c r="A156" s="10"/>
      <c r="B156" s="10"/>
      <c r="C156" s="43">
        <f t="shared" si="4"/>
        <v>-2.444999999999998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">
        <f t="shared" si="5"/>
        <v>-0.5267950134978574</v>
      </c>
      <c r="N156" s="10"/>
      <c r="O156" s="39"/>
      <c r="P156" s="39"/>
    </row>
    <row r="157" spans="1:16" s="11" customFormat="1" ht="15">
      <c r="A157" s="10"/>
      <c r="B157" s="10"/>
      <c r="C157" s="43">
        <f t="shared" si="4"/>
        <v>-2.429999999999998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">
        <f t="shared" si="5"/>
        <v>-0.524796590705321</v>
      </c>
      <c r="N157" s="10"/>
      <c r="O157" s="39"/>
      <c r="P157" s="39"/>
    </row>
    <row r="158" spans="1:16" s="11" customFormat="1" ht="15">
      <c r="A158" s="10"/>
      <c r="B158" s="10"/>
      <c r="C158" s="43">
        <f t="shared" si="4"/>
        <v>-2.414999999999998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">
        <f t="shared" si="5"/>
        <v>-0.5227981679127847</v>
      </c>
      <c r="N158" s="10"/>
      <c r="O158" s="39"/>
      <c r="P158" s="39"/>
    </row>
    <row r="159" spans="1:16" s="11" customFormat="1" ht="15">
      <c r="A159" s="10"/>
      <c r="B159" s="10"/>
      <c r="C159" s="43">
        <f t="shared" si="4"/>
        <v>-2.3999999999999977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">
        <f t="shared" si="5"/>
        <v>-0.5207997451202481</v>
      </c>
      <c r="N159" s="10"/>
      <c r="O159" s="39"/>
      <c r="P159" s="39"/>
    </row>
    <row r="160" spans="1:16" s="11" customFormat="1" ht="15">
      <c r="A160" s="10"/>
      <c r="B160" s="10"/>
      <c r="C160" s="43">
        <f t="shared" si="4"/>
        <v>-2.3849999999999976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">
        <f t="shared" si="5"/>
        <v>-0.5188013223277116</v>
      </c>
      <c r="N160" s="10"/>
      <c r="O160" s="39"/>
      <c r="P160" s="39"/>
    </row>
    <row r="161" spans="1:16" s="11" customFormat="1" ht="15">
      <c r="A161" s="10"/>
      <c r="B161" s="10"/>
      <c r="C161" s="43">
        <f t="shared" si="4"/>
        <v>-2.3699999999999974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">
        <f t="shared" si="5"/>
        <v>-0.5168028995351751</v>
      </c>
      <c r="N161" s="10"/>
      <c r="O161" s="39"/>
      <c r="P161" s="39"/>
    </row>
    <row r="162" spans="1:16" s="11" customFormat="1" ht="15">
      <c r="A162" s="10"/>
      <c r="B162" s="10"/>
      <c r="C162" s="43">
        <f t="shared" si="4"/>
        <v>-2.3549999999999973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">
        <f t="shared" si="5"/>
        <v>-0.5148044767426387</v>
      </c>
      <c r="N162" s="10"/>
      <c r="O162" s="39"/>
      <c r="P162" s="39"/>
    </row>
    <row r="163" spans="1:16" s="11" customFormat="1" ht="15">
      <c r="A163" s="10"/>
      <c r="B163" s="10"/>
      <c r="C163" s="43">
        <f t="shared" si="4"/>
        <v>-2.339999999999997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">
        <f t="shared" si="5"/>
        <v>-0.5128060539501021</v>
      </c>
      <c r="N163" s="10"/>
      <c r="O163" s="39"/>
      <c r="P163" s="39"/>
    </row>
    <row r="164" spans="1:16" s="11" customFormat="1" ht="15">
      <c r="A164" s="10"/>
      <c r="B164" s="10"/>
      <c r="C164" s="43">
        <f t="shared" si="4"/>
        <v>-2.324999999999997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">
        <f t="shared" si="5"/>
        <v>-0.5108076311575657</v>
      </c>
      <c r="N164" s="10"/>
      <c r="O164" s="39"/>
      <c r="P164" s="39"/>
    </row>
    <row r="165" spans="1:16" s="11" customFormat="1" ht="15">
      <c r="A165" s="10"/>
      <c r="B165" s="10"/>
      <c r="C165" s="43">
        <f t="shared" si="4"/>
        <v>-2.309999999999997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">
        <f t="shared" si="5"/>
        <v>-0.5088092083650292</v>
      </c>
      <c r="N165" s="10"/>
      <c r="O165" s="39"/>
      <c r="P165" s="39"/>
    </row>
    <row r="166" spans="1:16" s="11" customFormat="1" ht="15">
      <c r="A166" s="10"/>
      <c r="B166" s="10"/>
      <c r="C166" s="43">
        <f t="shared" si="4"/>
        <v>-2.294999999999997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">
        <f t="shared" si="5"/>
        <v>-0.5068107855724928</v>
      </c>
      <c r="N166" s="10"/>
      <c r="O166" s="39"/>
      <c r="P166" s="39"/>
    </row>
    <row r="167" spans="1:16" s="11" customFormat="1" ht="15">
      <c r="A167" s="10"/>
      <c r="B167" s="10"/>
      <c r="C167" s="43">
        <f t="shared" si="4"/>
        <v>-2.2799999999999967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">
        <f t="shared" si="5"/>
        <v>-0.5048123627799563</v>
      </c>
      <c r="N167" s="10"/>
      <c r="O167" s="39"/>
      <c r="P167" s="39"/>
    </row>
    <row r="168" spans="1:16" s="11" customFormat="1" ht="15">
      <c r="A168" s="10"/>
      <c r="B168" s="10"/>
      <c r="C168" s="43">
        <f t="shared" si="4"/>
        <v>-2.2649999999999966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">
        <f t="shared" si="5"/>
        <v>-0.5028139399874197</v>
      </c>
      <c r="N168" s="10"/>
      <c r="O168" s="39"/>
      <c r="P168" s="39"/>
    </row>
    <row r="169" spans="1:16" s="11" customFormat="1" ht="15">
      <c r="A169" s="10"/>
      <c r="B169" s="10"/>
      <c r="C169" s="43">
        <f t="shared" si="4"/>
        <v>-2.2499999999999964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">
        <f t="shared" si="5"/>
        <v>-0.5008155171948834</v>
      </c>
      <c r="N169" s="10"/>
      <c r="O169" s="39"/>
      <c r="P169" s="39"/>
    </row>
    <row r="170" spans="1:16" s="11" customFormat="1" ht="15">
      <c r="A170" s="10"/>
      <c r="B170" s="10"/>
      <c r="C170" s="43">
        <f t="shared" si="4"/>
        <v>-2.2349999999999963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">
        <f t="shared" si="5"/>
        <v>-0.4988170944023469</v>
      </c>
      <c r="N170" s="10"/>
      <c r="O170" s="39"/>
      <c r="P170" s="39"/>
    </row>
    <row r="171" spans="1:16" s="11" customFormat="1" ht="15">
      <c r="A171" s="10"/>
      <c r="B171" s="10"/>
      <c r="C171" s="43">
        <f t="shared" si="4"/>
        <v>-2.219999999999996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">
        <f t="shared" si="5"/>
        <v>-0.4968186716098104</v>
      </c>
      <c r="N171" s="10"/>
      <c r="O171" s="39"/>
      <c r="P171" s="39"/>
    </row>
    <row r="172" spans="1:16" s="11" customFormat="1" ht="15">
      <c r="A172" s="10"/>
      <c r="B172" s="10"/>
      <c r="C172" s="43">
        <f t="shared" si="4"/>
        <v>-2.204999999999996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">
        <f t="shared" si="5"/>
        <v>-0.4948202488172738</v>
      </c>
      <c r="N172" s="10"/>
      <c r="O172" s="39"/>
      <c r="P172" s="39"/>
    </row>
    <row r="173" spans="1:16" s="11" customFormat="1" ht="15">
      <c r="A173" s="10"/>
      <c r="B173" s="10"/>
      <c r="C173" s="43">
        <f t="shared" si="4"/>
        <v>-2.189999999999996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">
        <f t="shared" si="5"/>
        <v>-0.49282182602473745</v>
      </c>
      <c r="N173" s="10"/>
      <c r="O173" s="39"/>
      <c r="P173" s="39"/>
    </row>
    <row r="174" spans="1:16" s="11" customFormat="1" ht="15">
      <c r="A174" s="10"/>
      <c r="B174" s="10"/>
      <c r="C174" s="43">
        <f t="shared" si="4"/>
        <v>-2.174999999999996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">
        <f t="shared" si="5"/>
        <v>-0.49082340323220097</v>
      </c>
      <c r="N174" s="10"/>
      <c r="O174" s="39"/>
      <c r="P174" s="39"/>
    </row>
    <row r="175" spans="1:16" s="11" customFormat="1" ht="15">
      <c r="A175" s="10"/>
      <c r="B175" s="10"/>
      <c r="C175" s="43">
        <f t="shared" si="4"/>
        <v>-2.1599999999999957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">
        <f t="shared" si="5"/>
        <v>-0.4888249804396645</v>
      </c>
      <c r="N175" s="10"/>
      <c r="O175" s="39"/>
      <c r="P175" s="39"/>
    </row>
    <row r="176" spans="1:16" s="11" customFormat="1" ht="15">
      <c r="A176" s="10"/>
      <c r="B176" s="10"/>
      <c r="C176" s="43">
        <f t="shared" si="4"/>
        <v>-2.1449999999999956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">
        <f t="shared" si="5"/>
        <v>-0.4868265576471279</v>
      </c>
      <c r="N176" s="10"/>
      <c r="O176" s="39"/>
      <c r="P176" s="39"/>
    </row>
    <row r="177" spans="1:16" s="11" customFormat="1" ht="15">
      <c r="A177" s="10"/>
      <c r="B177" s="10"/>
      <c r="C177" s="43">
        <f t="shared" si="4"/>
        <v>-2.1299999999999955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">
        <f t="shared" si="5"/>
        <v>-0.48482813485459153</v>
      </c>
      <c r="N177" s="10"/>
      <c r="O177" s="39"/>
      <c r="P177" s="39"/>
    </row>
    <row r="178" spans="1:16" s="11" customFormat="1" ht="15">
      <c r="A178" s="10"/>
      <c r="B178" s="10"/>
      <c r="C178" s="43">
        <f t="shared" si="4"/>
        <v>-2.1149999999999953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">
        <f t="shared" si="5"/>
        <v>-0.48282971206205516</v>
      </c>
      <c r="N178" s="10"/>
      <c r="O178" s="39"/>
      <c r="P178" s="39"/>
    </row>
    <row r="179" spans="1:16" s="11" customFormat="1" ht="15">
      <c r="A179" s="10"/>
      <c r="B179" s="10"/>
      <c r="C179" s="43">
        <f t="shared" si="4"/>
        <v>-2.099999999999995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">
        <f t="shared" si="5"/>
        <v>-0.48083128926951857</v>
      </c>
      <c r="N179" s="10"/>
      <c r="O179" s="39"/>
      <c r="P179" s="39"/>
    </row>
    <row r="180" spans="1:16" s="11" customFormat="1" ht="15">
      <c r="A180" s="10"/>
      <c r="B180" s="10"/>
      <c r="C180" s="43">
        <f t="shared" si="4"/>
        <v>-2.084999999999995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">
        <f t="shared" si="5"/>
        <v>-0.4788328664769821</v>
      </c>
      <c r="N180" s="10"/>
      <c r="O180" s="39"/>
      <c r="P180" s="39"/>
    </row>
    <row r="181" spans="1:16" s="11" customFormat="1" ht="15">
      <c r="A181" s="10"/>
      <c r="B181" s="10"/>
      <c r="C181" s="43">
        <f t="shared" si="4"/>
        <v>-2.069999999999995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">
        <f t="shared" si="5"/>
        <v>-0.4768344436844456</v>
      </c>
      <c r="N181" s="10"/>
      <c r="O181" s="39"/>
      <c r="P181" s="39"/>
    </row>
    <row r="182" spans="1:16" s="11" customFormat="1" ht="15">
      <c r="A182" s="10"/>
      <c r="B182" s="10"/>
      <c r="C182" s="43">
        <f t="shared" si="4"/>
        <v>-2.054999999999995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">
        <f t="shared" si="5"/>
        <v>-0.47483602089190924</v>
      </c>
      <c r="N182" s="10"/>
      <c r="O182" s="39"/>
      <c r="P182" s="39"/>
    </row>
    <row r="183" spans="1:16" s="11" customFormat="1" ht="15">
      <c r="A183" s="10"/>
      <c r="B183" s="10"/>
      <c r="C183" s="43">
        <f t="shared" si="4"/>
        <v>-2.0399999999999947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">
        <f t="shared" si="5"/>
        <v>-0.47283759809937265</v>
      </c>
      <c r="N183" s="10"/>
      <c r="O183" s="39"/>
      <c r="P183" s="39"/>
    </row>
    <row r="184" spans="1:16" s="11" customFormat="1" ht="15">
      <c r="A184" s="10"/>
      <c r="B184" s="10"/>
      <c r="C184" s="43">
        <f t="shared" si="4"/>
        <v>-2.0249999999999946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">
        <f t="shared" si="5"/>
        <v>-0.47083917530683617</v>
      </c>
      <c r="N184" s="10"/>
      <c r="O184" s="39"/>
      <c r="P184" s="39"/>
    </row>
    <row r="185" spans="1:16" s="11" customFormat="1" ht="15">
      <c r="A185" s="10"/>
      <c r="B185" s="10"/>
      <c r="C185" s="43">
        <f t="shared" si="4"/>
        <v>-2.0099999999999945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">
        <f t="shared" si="5"/>
        <v>-0.4688407525142997</v>
      </c>
      <c r="N185" s="10"/>
      <c r="O185" s="39"/>
      <c r="P185" s="39"/>
    </row>
    <row r="186" spans="1:16" s="11" customFormat="1" ht="15">
      <c r="A186" s="10"/>
      <c r="B186" s="10"/>
      <c r="C186" s="43">
        <f t="shared" si="4"/>
        <v>-1.9949999999999943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">
        <f t="shared" si="5"/>
        <v>-0.4668423297217633</v>
      </c>
      <c r="N186" s="10"/>
      <c r="O186" s="39"/>
      <c r="P186" s="39"/>
    </row>
    <row r="187" spans="1:16" s="11" customFormat="1" ht="15">
      <c r="A187" s="10"/>
      <c r="B187" s="10"/>
      <c r="C187" s="43">
        <f t="shared" si="4"/>
        <v>-1.9799999999999944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">
        <f t="shared" si="5"/>
        <v>-0.4648439069292267</v>
      </c>
      <c r="N187" s="10"/>
      <c r="O187" s="39"/>
      <c r="P187" s="39"/>
    </row>
    <row r="188" spans="1:16" s="11" customFormat="1" ht="15">
      <c r="A188" s="10"/>
      <c r="B188" s="10"/>
      <c r="C188" s="43">
        <f t="shared" si="4"/>
        <v>-1.9649999999999945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">
        <f t="shared" si="5"/>
        <v>-0.46284548413669035</v>
      </c>
      <c r="N188" s="10"/>
      <c r="O188" s="39"/>
      <c r="P188" s="39"/>
    </row>
    <row r="189" spans="1:16" s="11" customFormat="1" ht="15">
      <c r="A189" s="10"/>
      <c r="B189" s="10"/>
      <c r="C189" s="43">
        <f t="shared" si="4"/>
        <v>-1.9499999999999946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">
        <f t="shared" si="5"/>
        <v>-0.460847061344154</v>
      </c>
      <c r="N189" s="10"/>
      <c r="O189" s="39"/>
      <c r="P189" s="39"/>
    </row>
    <row r="190" spans="1:16" s="11" customFormat="1" ht="15">
      <c r="A190" s="10"/>
      <c r="B190" s="10"/>
      <c r="C190" s="43">
        <f t="shared" si="4"/>
        <v>-1.9349999999999947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">
        <f t="shared" si="5"/>
        <v>-0.4588486385516174</v>
      </c>
      <c r="N190" s="10"/>
      <c r="O190" s="39"/>
      <c r="P190" s="39"/>
    </row>
    <row r="191" spans="1:16" s="11" customFormat="1" ht="15">
      <c r="A191" s="10"/>
      <c r="B191" s="10"/>
      <c r="C191" s="43">
        <f t="shared" si="4"/>
        <v>-1.9199999999999948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">
        <f t="shared" si="5"/>
        <v>-0.456850215759081</v>
      </c>
      <c r="N191" s="10"/>
      <c r="O191" s="39"/>
      <c r="P191" s="39"/>
    </row>
    <row r="192" spans="1:16" s="11" customFormat="1" ht="15">
      <c r="A192" s="10"/>
      <c r="B192" s="10"/>
      <c r="C192" s="43">
        <f t="shared" si="4"/>
        <v>-1.904999999999995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">
        <f t="shared" si="5"/>
        <v>-0.45485179296654454</v>
      </c>
      <c r="N192" s="10"/>
      <c r="O192" s="39"/>
      <c r="P192" s="39"/>
    </row>
    <row r="193" spans="1:16" s="11" customFormat="1" ht="15">
      <c r="A193" s="10"/>
      <c r="B193" s="10"/>
      <c r="C193" s="43">
        <f t="shared" si="4"/>
        <v>-1.889999999999995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">
        <f t="shared" si="5"/>
        <v>-0.4528533701740082</v>
      </c>
      <c r="N193" s="10"/>
      <c r="O193" s="39"/>
      <c r="P193" s="39"/>
    </row>
    <row r="194" spans="1:16" s="11" customFormat="1" ht="15">
      <c r="A194" s="10"/>
      <c r="B194" s="10"/>
      <c r="C194" s="43">
        <f t="shared" si="4"/>
        <v>-1.8749999999999951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">
        <f t="shared" si="5"/>
        <v>-0.4508549473814718</v>
      </c>
      <c r="N194" s="10"/>
      <c r="O194" s="39"/>
      <c r="P194" s="39"/>
    </row>
    <row r="195" spans="1:16" s="11" customFormat="1" ht="15">
      <c r="A195" s="10"/>
      <c r="B195" s="10"/>
      <c r="C195" s="43">
        <f t="shared" si="4"/>
        <v>-1.8599999999999952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">
        <f t="shared" si="5"/>
        <v>-0.4488565245889352</v>
      </c>
      <c r="N195" s="10"/>
      <c r="O195" s="39"/>
      <c r="P195" s="39"/>
    </row>
    <row r="196" spans="1:16" s="11" customFormat="1" ht="15">
      <c r="A196" s="10"/>
      <c r="B196" s="10"/>
      <c r="C196" s="43">
        <f t="shared" si="4"/>
        <v>-1.8449999999999953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">
        <f t="shared" si="5"/>
        <v>-0.44685810179639884</v>
      </c>
      <c r="N196" s="10"/>
      <c r="O196" s="39"/>
      <c r="P196" s="39"/>
    </row>
    <row r="197" spans="1:16" s="11" customFormat="1" ht="15">
      <c r="A197" s="10"/>
      <c r="B197" s="10"/>
      <c r="C197" s="43">
        <f t="shared" si="4"/>
        <v>-1.8299999999999954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">
        <f t="shared" si="5"/>
        <v>-0.44485967900386236</v>
      </c>
      <c r="N197" s="10"/>
      <c r="O197" s="39"/>
      <c r="P197" s="39"/>
    </row>
    <row r="198" spans="1:16" s="11" customFormat="1" ht="15">
      <c r="A198" s="10"/>
      <c r="B198" s="10"/>
      <c r="C198" s="43">
        <f t="shared" si="4"/>
        <v>-1.8149999999999955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">
        <f t="shared" si="5"/>
        <v>-0.4428612562113259</v>
      </c>
      <c r="N198" s="10"/>
      <c r="O198" s="39"/>
      <c r="P198" s="39"/>
    </row>
    <row r="199" spans="1:16" s="11" customFormat="1" ht="15">
      <c r="A199" s="10"/>
      <c r="B199" s="10"/>
      <c r="C199" s="43">
        <f t="shared" si="4"/>
        <v>-1.7999999999999956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">
        <f t="shared" si="5"/>
        <v>-0.4408628334187894</v>
      </c>
      <c r="N199" s="10"/>
      <c r="O199" s="39"/>
      <c r="P199" s="39"/>
    </row>
    <row r="200" spans="1:16" s="11" customFormat="1" ht="15">
      <c r="A200" s="10"/>
      <c r="B200" s="10"/>
      <c r="C200" s="43">
        <f t="shared" si="4"/>
        <v>-1.7849999999999957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">
        <f t="shared" si="5"/>
        <v>-0.43886441062625303</v>
      </c>
      <c r="N200" s="10"/>
      <c r="O200" s="39"/>
      <c r="P200" s="39"/>
    </row>
    <row r="201" spans="1:16" s="11" customFormat="1" ht="15">
      <c r="A201" s="10"/>
      <c r="B201" s="10"/>
      <c r="C201" s="43">
        <f t="shared" si="4"/>
        <v>-1.7699999999999958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">
        <f t="shared" si="5"/>
        <v>-0.43686598783371655</v>
      </c>
      <c r="N201" s="10"/>
      <c r="O201" s="39"/>
      <c r="P201" s="39"/>
    </row>
    <row r="202" spans="1:16" s="11" customFormat="1" ht="15">
      <c r="A202" s="10"/>
      <c r="B202" s="10"/>
      <c r="C202" s="43">
        <f t="shared" si="4"/>
        <v>-1.754999999999996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">
        <f t="shared" si="5"/>
        <v>-0.4348675650411802</v>
      </c>
      <c r="N202" s="10"/>
      <c r="O202" s="39"/>
      <c r="P202" s="39"/>
    </row>
    <row r="203" spans="1:16" s="11" customFormat="1" ht="15">
      <c r="A203" s="10"/>
      <c r="B203" s="10"/>
      <c r="C203" s="43">
        <f t="shared" si="4"/>
        <v>-1.739999999999996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">
        <f t="shared" si="5"/>
        <v>-0.4328691422486437</v>
      </c>
      <c r="N203" s="10"/>
      <c r="O203" s="39"/>
      <c r="P203" s="39"/>
    </row>
    <row r="204" spans="1:16" s="11" customFormat="1" ht="15">
      <c r="A204" s="10"/>
      <c r="B204" s="10"/>
      <c r="C204" s="43">
        <f t="shared" si="4"/>
        <v>-1.724999999999996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">
        <f t="shared" si="5"/>
        <v>-0.4308707194561072</v>
      </c>
      <c r="N204" s="10"/>
      <c r="O204" s="39"/>
      <c r="P204" s="39"/>
    </row>
    <row r="205" spans="1:16" s="11" customFormat="1" ht="15">
      <c r="A205" s="10"/>
      <c r="B205" s="10"/>
      <c r="C205" s="43">
        <f t="shared" si="4"/>
        <v>-1.7099999999999962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">
        <f t="shared" si="5"/>
        <v>-0.42887229666357085</v>
      </c>
      <c r="N205" s="10"/>
      <c r="O205" s="39"/>
      <c r="P205" s="39"/>
    </row>
    <row r="206" spans="1:16" s="11" customFormat="1" ht="15">
      <c r="A206" s="10"/>
      <c r="B206" s="10"/>
      <c r="C206" s="43">
        <f aca="true" t="shared" si="6" ref="C206:C269">C207-dx</f>
        <v>-1.6949999999999963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">
        <f aca="true" t="shared" si="7" ref="M206:M269">f_wall+slope_at_wall*(C206-2.505)</f>
        <v>-0.42687387387103426</v>
      </c>
      <c r="N206" s="10"/>
      <c r="O206" s="39"/>
      <c r="P206" s="39"/>
    </row>
    <row r="207" spans="1:16" s="11" customFormat="1" ht="15">
      <c r="A207" s="10"/>
      <c r="B207" s="10"/>
      <c r="C207" s="43">
        <f t="shared" si="6"/>
        <v>-1.6799999999999964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">
        <f t="shared" si="7"/>
        <v>-0.4248754510784979</v>
      </c>
      <c r="N207" s="10"/>
      <c r="O207" s="39"/>
      <c r="P207" s="39"/>
    </row>
    <row r="208" spans="1:16" s="11" customFormat="1" ht="15">
      <c r="A208" s="10"/>
      <c r="B208" s="10"/>
      <c r="C208" s="43">
        <f t="shared" si="6"/>
        <v>-1.6649999999999965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">
        <f t="shared" si="7"/>
        <v>-0.4228770282859614</v>
      </c>
      <c r="N208" s="10"/>
      <c r="O208" s="39"/>
      <c r="P208" s="39"/>
    </row>
    <row r="209" spans="1:16" s="11" customFormat="1" ht="15">
      <c r="A209" s="10"/>
      <c r="B209" s="10"/>
      <c r="C209" s="43">
        <f t="shared" si="6"/>
        <v>-1.6499999999999966</v>
      </c>
      <c r="D209" s="10"/>
      <c r="E209" s="10"/>
      <c r="F209" s="10"/>
      <c r="G209" s="10"/>
      <c r="H209" s="10"/>
      <c r="I209" s="10"/>
      <c r="J209" s="10"/>
      <c r="K209" s="10"/>
      <c r="L209" s="10"/>
      <c r="M209" s="1">
        <f t="shared" si="7"/>
        <v>-0.42087860549342504</v>
      </c>
      <c r="N209" s="10"/>
      <c r="O209" s="39"/>
      <c r="P209" s="39"/>
    </row>
    <row r="210" spans="1:16" s="11" customFormat="1" ht="15">
      <c r="A210" s="10"/>
      <c r="B210" s="10"/>
      <c r="C210" s="43">
        <f t="shared" si="6"/>
        <v>-1.6349999999999967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">
        <f t="shared" si="7"/>
        <v>-0.41888018270088867</v>
      </c>
      <c r="N210" s="10"/>
      <c r="O210" s="39"/>
      <c r="P210" s="39"/>
    </row>
    <row r="211" spans="1:16" s="11" customFormat="1" ht="15">
      <c r="A211" s="10"/>
      <c r="B211" s="10"/>
      <c r="C211" s="43">
        <f t="shared" si="6"/>
        <v>-1.6199999999999968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">
        <f t="shared" si="7"/>
        <v>-0.4168817599083521</v>
      </c>
      <c r="N211" s="10"/>
      <c r="O211" s="39"/>
      <c r="P211" s="39"/>
    </row>
    <row r="212" spans="1:16" s="11" customFormat="1" ht="15">
      <c r="A212" s="10"/>
      <c r="B212" s="10"/>
      <c r="C212" s="43">
        <f t="shared" si="6"/>
        <v>-1.6049999999999969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">
        <f t="shared" si="7"/>
        <v>-0.4148833371158157</v>
      </c>
      <c r="N212" s="10"/>
      <c r="O212" s="39"/>
      <c r="P212" s="39"/>
    </row>
    <row r="213" spans="1:16" s="11" customFormat="1" ht="15">
      <c r="A213" s="10"/>
      <c r="B213" s="10"/>
      <c r="C213" s="43">
        <f t="shared" si="6"/>
        <v>-1.589999999999997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">
        <f t="shared" si="7"/>
        <v>-0.41288491432327923</v>
      </c>
      <c r="N213" s="10"/>
      <c r="O213" s="39"/>
      <c r="P213" s="39"/>
    </row>
    <row r="214" spans="1:16" s="11" customFormat="1" ht="15">
      <c r="A214" s="10"/>
      <c r="B214" s="10"/>
      <c r="C214" s="43">
        <f t="shared" si="6"/>
        <v>-1.574999999999997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">
        <f t="shared" si="7"/>
        <v>-0.41088649153074275</v>
      </c>
      <c r="N214" s="10"/>
      <c r="O214" s="39"/>
      <c r="P214" s="39"/>
    </row>
    <row r="215" spans="1:16" s="11" customFormat="1" ht="15">
      <c r="A215" s="10"/>
      <c r="B215" s="10"/>
      <c r="C215" s="43">
        <f t="shared" si="6"/>
        <v>-1.5599999999999972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">
        <f t="shared" si="7"/>
        <v>-0.40888806873820627</v>
      </c>
      <c r="N215" s="10"/>
      <c r="O215" s="39"/>
      <c r="P215" s="39"/>
    </row>
    <row r="216" spans="1:16" s="11" customFormat="1" ht="15">
      <c r="A216" s="10"/>
      <c r="B216" s="10"/>
      <c r="C216" s="43">
        <f t="shared" si="6"/>
        <v>-1.5449999999999973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">
        <f t="shared" si="7"/>
        <v>-0.4068896459456699</v>
      </c>
      <c r="N216" s="10"/>
      <c r="O216" s="39"/>
      <c r="P216" s="39"/>
    </row>
    <row r="217" spans="1:16" s="11" customFormat="1" ht="15">
      <c r="A217" s="10"/>
      <c r="B217" s="10"/>
      <c r="C217" s="43">
        <f t="shared" si="6"/>
        <v>-1.5299999999999974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">
        <f t="shared" si="7"/>
        <v>-0.40489122315313353</v>
      </c>
      <c r="N217" s="10"/>
      <c r="O217" s="39"/>
      <c r="P217" s="39"/>
    </row>
    <row r="218" spans="1:16" s="11" customFormat="1" ht="15">
      <c r="A218" s="10"/>
      <c r="B218" s="10"/>
      <c r="C218" s="43">
        <f t="shared" si="6"/>
        <v>-1.5149999999999975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">
        <f t="shared" si="7"/>
        <v>-0.40289280036059705</v>
      </c>
      <c r="N218" s="10"/>
      <c r="O218" s="39"/>
      <c r="P218" s="39"/>
    </row>
    <row r="219" spans="1:16" s="11" customFormat="1" ht="15">
      <c r="A219" s="10"/>
      <c r="B219" s="10"/>
      <c r="C219" s="43">
        <f t="shared" si="6"/>
        <v>-1.4999999999999976</v>
      </c>
      <c r="D219" s="10"/>
      <c r="E219" s="10"/>
      <c r="F219" s="10"/>
      <c r="G219" s="10"/>
      <c r="H219" s="10"/>
      <c r="I219" s="10"/>
      <c r="J219" s="10"/>
      <c r="K219" s="10"/>
      <c r="L219" s="10"/>
      <c r="M219" s="1">
        <f t="shared" si="7"/>
        <v>-0.40089437756806057</v>
      </c>
      <c r="N219" s="10"/>
      <c r="O219" s="39"/>
      <c r="P219" s="39"/>
    </row>
    <row r="220" spans="1:16" s="11" customFormat="1" ht="15">
      <c r="A220" s="10"/>
      <c r="B220" s="10"/>
      <c r="C220" s="43">
        <f t="shared" si="6"/>
        <v>-1.4849999999999977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">
        <f t="shared" si="7"/>
        <v>-0.3988959547755241</v>
      </c>
      <c r="N220" s="10"/>
      <c r="O220" s="39"/>
      <c r="P220" s="39"/>
    </row>
    <row r="221" spans="1:16" s="11" customFormat="1" ht="15">
      <c r="A221" s="10"/>
      <c r="B221" s="10"/>
      <c r="C221" s="43">
        <f t="shared" si="6"/>
        <v>-1.4699999999999978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">
        <f t="shared" si="7"/>
        <v>-0.3968975319829877</v>
      </c>
      <c r="N221" s="10"/>
      <c r="O221" s="39"/>
      <c r="P221" s="39"/>
    </row>
    <row r="222" spans="1:16" s="11" customFormat="1" ht="15">
      <c r="A222" s="10"/>
      <c r="B222" s="10"/>
      <c r="C222" s="43">
        <f t="shared" si="6"/>
        <v>-1.4549999999999979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">
        <f t="shared" si="7"/>
        <v>-0.39489910919045124</v>
      </c>
      <c r="N222" s="10"/>
      <c r="O222" s="39"/>
      <c r="P222" s="39"/>
    </row>
    <row r="223" spans="1:16" s="11" customFormat="1" ht="15">
      <c r="A223" s="10"/>
      <c r="B223" s="10"/>
      <c r="C223" s="43">
        <f t="shared" si="6"/>
        <v>-1.439999999999998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">
        <f t="shared" si="7"/>
        <v>-0.39290068639791476</v>
      </c>
      <c r="N223" s="10"/>
      <c r="O223" s="39"/>
      <c r="P223" s="39"/>
    </row>
    <row r="224" spans="1:16" s="11" customFormat="1" ht="15">
      <c r="A224" s="10"/>
      <c r="B224" s="10"/>
      <c r="C224" s="43">
        <f t="shared" si="6"/>
        <v>-1.424999999999998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">
        <f t="shared" si="7"/>
        <v>-0.3909022636053783</v>
      </c>
      <c r="N224" s="10"/>
      <c r="O224" s="39"/>
      <c r="P224" s="39"/>
    </row>
    <row r="225" spans="1:16" s="11" customFormat="1" ht="15">
      <c r="A225" s="10"/>
      <c r="B225" s="10"/>
      <c r="C225" s="43">
        <f t="shared" si="6"/>
        <v>-1.4099999999999981</v>
      </c>
      <c r="D225" s="10"/>
      <c r="E225" s="10"/>
      <c r="F225" s="10"/>
      <c r="G225" s="10"/>
      <c r="H225" s="10"/>
      <c r="I225" s="10"/>
      <c r="J225" s="10"/>
      <c r="K225" s="10"/>
      <c r="L225" s="10"/>
      <c r="M225" s="1">
        <f t="shared" si="7"/>
        <v>-0.3889038408128419</v>
      </c>
      <c r="N225" s="10"/>
      <c r="O225" s="39"/>
      <c r="P225" s="39"/>
    </row>
    <row r="226" spans="1:16" s="11" customFormat="1" ht="15">
      <c r="A226" s="10"/>
      <c r="B226" s="10"/>
      <c r="C226" s="43">
        <f t="shared" si="6"/>
        <v>-1.3949999999999982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">
        <f t="shared" si="7"/>
        <v>-0.3869054180203054</v>
      </c>
      <c r="N226" s="10"/>
      <c r="O226" s="39"/>
      <c r="P226" s="39"/>
    </row>
    <row r="227" spans="1:16" s="11" customFormat="1" ht="15">
      <c r="A227" s="10"/>
      <c r="B227" s="10"/>
      <c r="C227" s="43">
        <f t="shared" si="6"/>
        <v>-1.3799999999999983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">
        <f t="shared" si="7"/>
        <v>-0.38490699522776894</v>
      </c>
      <c r="N227" s="10"/>
      <c r="O227" s="39"/>
      <c r="P227" s="39"/>
    </row>
    <row r="228" spans="1:16" s="11" customFormat="1" ht="15">
      <c r="A228" s="10"/>
      <c r="B228" s="10"/>
      <c r="C228" s="43">
        <f t="shared" si="6"/>
        <v>-1.3649999999999984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">
        <f t="shared" si="7"/>
        <v>-0.3829085724352326</v>
      </c>
      <c r="N228" s="10"/>
      <c r="O228" s="39"/>
      <c r="P228" s="39"/>
    </row>
    <row r="229" spans="1:16" s="11" customFormat="1" ht="15">
      <c r="A229" s="10"/>
      <c r="B229" s="10"/>
      <c r="C229" s="43">
        <f t="shared" si="6"/>
        <v>-1.3499999999999985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">
        <f t="shared" si="7"/>
        <v>-0.3809101496426961</v>
      </c>
      <c r="N229" s="10"/>
      <c r="O229" s="39"/>
      <c r="P229" s="39"/>
    </row>
    <row r="230" spans="1:16" s="11" customFormat="1" ht="15">
      <c r="A230" s="10"/>
      <c r="B230" s="10"/>
      <c r="C230" s="43">
        <f t="shared" si="6"/>
        <v>-1.3349999999999986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">
        <f t="shared" si="7"/>
        <v>-0.3789117268501596</v>
      </c>
      <c r="N230" s="10"/>
      <c r="O230" s="39"/>
      <c r="P230" s="39"/>
    </row>
    <row r="231" spans="1:16" s="11" customFormat="1" ht="15">
      <c r="A231" s="10"/>
      <c r="B231" s="10"/>
      <c r="C231" s="43">
        <f t="shared" si="6"/>
        <v>-1.3199999999999987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">
        <f t="shared" si="7"/>
        <v>-0.37691330405762313</v>
      </c>
      <c r="N231" s="10"/>
      <c r="O231" s="39"/>
      <c r="P231" s="39"/>
    </row>
    <row r="232" spans="1:16" s="11" customFormat="1" ht="15">
      <c r="A232" s="10"/>
      <c r="B232" s="10"/>
      <c r="C232" s="43">
        <f t="shared" si="6"/>
        <v>-1.3049999999999988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">
        <f t="shared" si="7"/>
        <v>-0.37491488126508676</v>
      </c>
      <c r="N232" s="10"/>
      <c r="O232" s="39"/>
      <c r="P232" s="39"/>
    </row>
    <row r="233" spans="1:16" s="11" customFormat="1" ht="15">
      <c r="A233" s="10"/>
      <c r="B233" s="10"/>
      <c r="C233" s="43">
        <f t="shared" si="6"/>
        <v>-1.289999999999999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">
        <f t="shared" si="7"/>
        <v>-0.3729164584725504</v>
      </c>
      <c r="N233" s="10"/>
      <c r="O233" s="39"/>
      <c r="P233" s="39"/>
    </row>
    <row r="234" spans="1:16" s="11" customFormat="1" ht="15">
      <c r="A234" s="10"/>
      <c r="B234" s="10"/>
      <c r="C234" s="43">
        <f t="shared" si="6"/>
        <v>-1.274999999999999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">
        <f t="shared" si="7"/>
        <v>-0.3709180356800139</v>
      </c>
      <c r="N234" s="10"/>
      <c r="O234" s="39"/>
      <c r="P234" s="39"/>
    </row>
    <row r="235" spans="1:16" s="11" customFormat="1" ht="15">
      <c r="A235" s="10"/>
      <c r="B235" s="10"/>
      <c r="C235" s="43">
        <f t="shared" si="6"/>
        <v>-1.2599999999999991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">
        <f t="shared" si="7"/>
        <v>-0.36891961288747743</v>
      </c>
      <c r="N235" s="10"/>
      <c r="O235" s="39"/>
      <c r="P235" s="39"/>
    </row>
    <row r="236" spans="1:16" s="11" customFormat="1" ht="15">
      <c r="A236" s="10"/>
      <c r="B236" s="10"/>
      <c r="C236" s="43">
        <f t="shared" si="6"/>
        <v>-1.2449999999999992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">
        <f t="shared" si="7"/>
        <v>-0.36692119009494095</v>
      </c>
      <c r="N236" s="10"/>
      <c r="O236" s="39"/>
      <c r="P236" s="39"/>
    </row>
    <row r="237" spans="1:16" s="11" customFormat="1" ht="15">
      <c r="A237" s="10"/>
      <c r="B237" s="10"/>
      <c r="C237" s="43">
        <f t="shared" si="6"/>
        <v>-1.2299999999999993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">
        <f t="shared" si="7"/>
        <v>-0.3649227673024046</v>
      </c>
      <c r="N237" s="10"/>
      <c r="O237" s="39"/>
      <c r="P237" s="39"/>
    </row>
    <row r="238" spans="1:16" s="11" customFormat="1" ht="15">
      <c r="A238" s="10"/>
      <c r="B238" s="10"/>
      <c r="C238" s="43">
        <f t="shared" si="6"/>
        <v>-1.2149999999999994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">
        <f t="shared" si="7"/>
        <v>-0.3629243445098681</v>
      </c>
      <c r="N238" s="10"/>
      <c r="O238" s="39"/>
      <c r="P238" s="39"/>
    </row>
    <row r="239" spans="1:16" s="11" customFormat="1" ht="15">
      <c r="A239" s="10"/>
      <c r="B239" s="10"/>
      <c r="C239" s="43">
        <f t="shared" si="6"/>
        <v>-1.1999999999999995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">
        <f t="shared" si="7"/>
        <v>-0.3609259217173316</v>
      </c>
      <c r="N239" s="10"/>
      <c r="O239" s="39"/>
      <c r="P239" s="39"/>
    </row>
    <row r="240" spans="1:16" s="11" customFormat="1" ht="15">
      <c r="A240" s="10"/>
      <c r="B240" s="10"/>
      <c r="C240" s="43">
        <f t="shared" si="6"/>
        <v>-1.1849999999999996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">
        <f t="shared" si="7"/>
        <v>-0.3589274989247952</v>
      </c>
      <c r="N240" s="10"/>
      <c r="O240" s="39"/>
      <c r="P240" s="39"/>
    </row>
    <row r="241" spans="1:16" s="11" customFormat="1" ht="15">
      <c r="A241" s="10"/>
      <c r="B241" s="10"/>
      <c r="C241" s="43">
        <f t="shared" si="6"/>
        <v>-1.1699999999999997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">
        <f t="shared" si="7"/>
        <v>-0.35692907613225877</v>
      </c>
      <c r="N241" s="10"/>
      <c r="O241" s="39"/>
      <c r="P241" s="39"/>
    </row>
    <row r="242" spans="1:16" s="11" customFormat="1" ht="15">
      <c r="A242" s="10"/>
      <c r="B242" s="10"/>
      <c r="C242" s="43">
        <f t="shared" si="6"/>
        <v>-1.1549999999999998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">
        <f t="shared" si="7"/>
        <v>-0.3549306533397223</v>
      </c>
      <c r="N242" s="10"/>
      <c r="O242" s="39"/>
      <c r="P242" s="39"/>
    </row>
    <row r="243" spans="1:16" s="11" customFormat="1" ht="15">
      <c r="A243" s="10"/>
      <c r="B243" s="10"/>
      <c r="C243" s="43">
        <f t="shared" si="6"/>
        <v>-1.14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">
        <f t="shared" si="7"/>
        <v>-0.3529322305471858</v>
      </c>
      <c r="N243" s="10"/>
      <c r="O243" s="39"/>
      <c r="P243" s="39"/>
    </row>
    <row r="244" spans="1:16" s="11" customFormat="1" ht="15">
      <c r="A244" s="10"/>
      <c r="B244" s="10"/>
      <c r="C244" s="43">
        <f t="shared" si="6"/>
        <v>-1.125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">
        <f t="shared" si="7"/>
        <v>-0.35093380775464944</v>
      </c>
      <c r="N244" s="10"/>
      <c r="O244" s="39"/>
      <c r="P244" s="39"/>
    </row>
    <row r="245" spans="1:16" s="11" customFormat="1" ht="15">
      <c r="A245" s="10"/>
      <c r="B245" s="10"/>
      <c r="C245" s="43">
        <f t="shared" si="6"/>
        <v>-1.11</v>
      </c>
      <c r="D245" s="10"/>
      <c r="E245" s="10"/>
      <c r="F245" s="10"/>
      <c r="G245" s="10"/>
      <c r="H245" s="10"/>
      <c r="I245" s="10"/>
      <c r="J245" s="10"/>
      <c r="K245" s="10"/>
      <c r="L245" s="10"/>
      <c r="M245" s="1">
        <f t="shared" si="7"/>
        <v>-0.348935384962113</v>
      </c>
      <c r="N245" s="10"/>
      <c r="O245" s="39"/>
      <c r="P245" s="39"/>
    </row>
    <row r="246" spans="1:16" s="11" customFormat="1" ht="15">
      <c r="A246" s="10"/>
      <c r="B246" s="10"/>
      <c r="C246" s="43">
        <f t="shared" si="6"/>
        <v>-1.0950000000000002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">
        <f t="shared" si="7"/>
        <v>-0.34693696216957653</v>
      </c>
      <c r="N246" s="10"/>
      <c r="O246" s="39"/>
      <c r="P246" s="39"/>
    </row>
    <row r="247" spans="1:16" s="11" customFormat="1" ht="15">
      <c r="A247" s="10"/>
      <c r="B247" s="10"/>
      <c r="C247" s="43">
        <f t="shared" si="6"/>
        <v>-1.0800000000000003</v>
      </c>
      <c r="D247" s="10"/>
      <c r="E247" s="10"/>
      <c r="F247" s="10"/>
      <c r="G247" s="10"/>
      <c r="H247" s="10"/>
      <c r="I247" s="10"/>
      <c r="J247" s="10"/>
      <c r="K247" s="10"/>
      <c r="L247" s="10"/>
      <c r="M247" s="1">
        <f t="shared" si="7"/>
        <v>-0.34493853937704005</v>
      </c>
      <c r="N247" s="10"/>
      <c r="O247" s="39"/>
      <c r="P247" s="39"/>
    </row>
    <row r="248" spans="1:16" s="11" customFormat="1" ht="15">
      <c r="A248" s="10"/>
      <c r="B248" s="10"/>
      <c r="C248" s="43">
        <f t="shared" si="6"/>
        <v>-1.0650000000000004</v>
      </c>
      <c r="D248" s="10"/>
      <c r="E248" s="10"/>
      <c r="F248" s="10"/>
      <c r="G248" s="10"/>
      <c r="H248" s="10"/>
      <c r="I248" s="10"/>
      <c r="J248" s="10"/>
      <c r="K248" s="10"/>
      <c r="L248" s="10"/>
      <c r="M248" s="1">
        <f t="shared" si="7"/>
        <v>-0.34294011658450363</v>
      </c>
      <c r="N248" s="10"/>
      <c r="O248" s="39"/>
      <c r="P248" s="39"/>
    </row>
    <row r="249" spans="1:16" s="11" customFormat="1" ht="15">
      <c r="A249" s="10"/>
      <c r="B249" s="10"/>
      <c r="C249" s="43">
        <f t="shared" si="6"/>
        <v>-1.0500000000000005</v>
      </c>
      <c r="D249" s="10"/>
      <c r="E249" s="10"/>
      <c r="F249" s="10"/>
      <c r="G249" s="10"/>
      <c r="H249" s="10"/>
      <c r="I249" s="10"/>
      <c r="J249" s="10"/>
      <c r="K249" s="10"/>
      <c r="L249" s="10"/>
      <c r="M249" s="1">
        <f t="shared" si="7"/>
        <v>-0.3409416937919672</v>
      </c>
      <c r="N249" s="10"/>
      <c r="O249" s="39"/>
      <c r="P249" s="39"/>
    </row>
    <row r="250" spans="1:16" s="11" customFormat="1" ht="15">
      <c r="A250" s="10"/>
      <c r="B250" s="10"/>
      <c r="C250" s="43">
        <f t="shared" si="6"/>
        <v>-1.0350000000000006</v>
      </c>
      <c r="D250" s="10"/>
      <c r="E250" s="10"/>
      <c r="F250" s="10"/>
      <c r="G250" s="10"/>
      <c r="H250" s="10"/>
      <c r="I250" s="10"/>
      <c r="J250" s="10"/>
      <c r="K250" s="10"/>
      <c r="L250" s="10"/>
      <c r="M250" s="1">
        <f t="shared" si="7"/>
        <v>-0.3389432709994307</v>
      </c>
      <c r="N250" s="10"/>
      <c r="O250" s="39"/>
      <c r="P250" s="39"/>
    </row>
    <row r="251" spans="1:16" s="11" customFormat="1" ht="15">
      <c r="A251" s="10"/>
      <c r="B251" s="10"/>
      <c r="C251" s="43">
        <f t="shared" si="6"/>
        <v>-1.0200000000000007</v>
      </c>
      <c r="D251" s="10"/>
      <c r="E251" s="10"/>
      <c r="F251" s="10"/>
      <c r="G251" s="10"/>
      <c r="H251" s="10"/>
      <c r="I251" s="10"/>
      <c r="J251" s="10"/>
      <c r="K251" s="10"/>
      <c r="L251" s="10"/>
      <c r="M251" s="1">
        <f t="shared" si="7"/>
        <v>-0.33694484820689424</v>
      </c>
      <c r="N251" s="10"/>
      <c r="O251" s="39"/>
      <c r="P251" s="39"/>
    </row>
    <row r="252" spans="1:16" s="11" customFormat="1" ht="15">
      <c r="A252" s="10"/>
      <c r="B252" s="10"/>
      <c r="C252" s="43">
        <f t="shared" si="6"/>
        <v>-1.0050000000000008</v>
      </c>
      <c r="D252" s="10"/>
      <c r="E252" s="10"/>
      <c r="F252" s="10"/>
      <c r="G252" s="10"/>
      <c r="H252" s="10"/>
      <c r="I252" s="10"/>
      <c r="J252" s="10"/>
      <c r="K252" s="10"/>
      <c r="L252" s="10"/>
      <c r="M252" s="1">
        <f t="shared" si="7"/>
        <v>-0.3349464254143579</v>
      </c>
      <c r="N252" s="10"/>
      <c r="O252" s="39"/>
      <c r="P252" s="39"/>
    </row>
    <row r="253" spans="1:16" s="11" customFormat="1" ht="15">
      <c r="A253" s="10"/>
      <c r="B253" s="10"/>
      <c r="C253" s="43">
        <f t="shared" si="6"/>
        <v>-0.9900000000000008</v>
      </c>
      <c r="D253" s="10"/>
      <c r="E253" s="10"/>
      <c r="F253" s="10"/>
      <c r="G253" s="10"/>
      <c r="H253" s="10"/>
      <c r="I253" s="10"/>
      <c r="J253" s="10"/>
      <c r="K253" s="10"/>
      <c r="L253" s="10"/>
      <c r="M253" s="1">
        <f t="shared" si="7"/>
        <v>-0.3329480026218214</v>
      </c>
      <c r="N253" s="10"/>
      <c r="O253" s="39"/>
      <c r="P253" s="39"/>
    </row>
    <row r="254" spans="1:16" s="11" customFormat="1" ht="15">
      <c r="A254" s="10"/>
      <c r="B254" s="10"/>
      <c r="C254" s="43">
        <f t="shared" si="6"/>
        <v>-0.9750000000000008</v>
      </c>
      <c r="D254" s="10"/>
      <c r="E254" s="10"/>
      <c r="F254" s="10"/>
      <c r="G254" s="10"/>
      <c r="H254" s="10"/>
      <c r="I254" s="10"/>
      <c r="J254" s="10"/>
      <c r="K254" s="10"/>
      <c r="L254" s="10"/>
      <c r="M254" s="1">
        <f t="shared" si="7"/>
        <v>-0.3309495798292849</v>
      </c>
      <c r="N254" s="10"/>
      <c r="O254" s="39"/>
      <c r="P254" s="39"/>
    </row>
    <row r="255" spans="1:16" s="11" customFormat="1" ht="15">
      <c r="A255" s="10"/>
      <c r="B255" s="10"/>
      <c r="C255" s="43">
        <f t="shared" si="6"/>
        <v>-0.9600000000000007</v>
      </c>
      <c r="D255" s="10"/>
      <c r="E255" s="10"/>
      <c r="F255" s="10"/>
      <c r="G255" s="10"/>
      <c r="H255" s="10"/>
      <c r="I255" s="10"/>
      <c r="J255" s="10"/>
      <c r="K255" s="10"/>
      <c r="L255" s="10"/>
      <c r="M255" s="1">
        <f t="shared" si="7"/>
        <v>-0.3289511570367485</v>
      </c>
      <c r="N255" s="10"/>
      <c r="O255" s="39"/>
      <c r="P255" s="39"/>
    </row>
    <row r="256" spans="1:16" s="11" customFormat="1" ht="15">
      <c r="A256" s="10"/>
      <c r="B256" s="10"/>
      <c r="C256" s="43">
        <f t="shared" si="6"/>
        <v>-0.9450000000000007</v>
      </c>
      <c r="D256" s="10"/>
      <c r="E256" s="10"/>
      <c r="F256" s="10"/>
      <c r="G256" s="10"/>
      <c r="H256" s="10"/>
      <c r="I256" s="10"/>
      <c r="J256" s="10"/>
      <c r="K256" s="10"/>
      <c r="L256" s="10"/>
      <c r="M256" s="1">
        <f t="shared" si="7"/>
        <v>-0.326952734244212</v>
      </c>
      <c r="N256" s="10"/>
      <c r="O256" s="39"/>
      <c r="P256" s="39"/>
    </row>
    <row r="257" spans="1:16" s="11" customFormat="1" ht="15">
      <c r="A257" s="10"/>
      <c r="B257" s="10"/>
      <c r="C257" s="43">
        <f t="shared" si="6"/>
        <v>-0.9300000000000007</v>
      </c>
      <c r="D257" s="10"/>
      <c r="E257" s="10"/>
      <c r="F257" s="10"/>
      <c r="G257" s="10"/>
      <c r="H257" s="10"/>
      <c r="I257" s="10"/>
      <c r="J257" s="10"/>
      <c r="K257" s="10"/>
      <c r="L257" s="10"/>
      <c r="M257" s="1">
        <f t="shared" si="7"/>
        <v>-0.3249543114516755</v>
      </c>
      <c r="N257" s="10"/>
      <c r="O257" s="39"/>
      <c r="P257" s="39"/>
    </row>
    <row r="258" spans="1:16" s="11" customFormat="1" ht="15">
      <c r="A258" s="10"/>
      <c r="B258" s="10"/>
      <c r="C258" s="43">
        <f t="shared" si="6"/>
        <v>-0.9150000000000007</v>
      </c>
      <c r="D258" s="10"/>
      <c r="E258" s="10"/>
      <c r="F258" s="10"/>
      <c r="G258" s="10"/>
      <c r="H258" s="10"/>
      <c r="I258" s="10"/>
      <c r="J258" s="10"/>
      <c r="K258" s="10"/>
      <c r="L258" s="10"/>
      <c r="M258" s="1">
        <f t="shared" si="7"/>
        <v>-0.3229558886591391</v>
      </c>
      <c r="N258" s="10"/>
      <c r="O258" s="39"/>
      <c r="P258" s="39"/>
    </row>
    <row r="259" spans="1:16" s="11" customFormat="1" ht="15">
      <c r="A259" s="10"/>
      <c r="B259" s="10"/>
      <c r="C259" s="43">
        <f t="shared" si="6"/>
        <v>-0.9000000000000007</v>
      </c>
      <c r="D259" s="10"/>
      <c r="E259" s="10"/>
      <c r="F259" s="10"/>
      <c r="G259" s="10"/>
      <c r="H259" s="10"/>
      <c r="I259" s="10"/>
      <c r="J259" s="10"/>
      <c r="K259" s="10"/>
      <c r="L259" s="10"/>
      <c r="M259" s="1">
        <f t="shared" si="7"/>
        <v>-0.3209574658666026</v>
      </c>
      <c r="N259" s="10"/>
      <c r="O259" s="39"/>
      <c r="P259" s="39"/>
    </row>
    <row r="260" spans="1:16" s="11" customFormat="1" ht="15">
      <c r="A260" s="10"/>
      <c r="B260" s="10"/>
      <c r="C260" s="43">
        <f t="shared" si="6"/>
        <v>-0.8850000000000007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">
        <f t="shared" si="7"/>
        <v>-0.3189590430740662</v>
      </c>
      <c r="N260" s="10"/>
      <c r="O260" s="39"/>
      <c r="P260" s="39"/>
    </row>
    <row r="261" spans="1:16" s="11" customFormat="1" ht="15">
      <c r="A261" s="10"/>
      <c r="B261" s="10"/>
      <c r="C261" s="43">
        <f t="shared" si="6"/>
        <v>-0.8700000000000007</v>
      </c>
      <c r="D261" s="10"/>
      <c r="E261" s="10"/>
      <c r="F261" s="10"/>
      <c r="G261" s="10"/>
      <c r="H261" s="10"/>
      <c r="I261" s="10"/>
      <c r="J261" s="10"/>
      <c r="K261" s="10"/>
      <c r="L261" s="10"/>
      <c r="M261" s="1">
        <f t="shared" si="7"/>
        <v>-0.3169606202815297</v>
      </c>
      <c r="N261" s="10"/>
      <c r="O261" s="39"/>
      <c r="P261" s="39"/>
    </row>
    <row r="262" spans="1:16" s="11" customFormat="1" ht="15">
      <c r="A262" s="10"/>
      <c r="B262" s="10"/>
      <c r="C262" s="43">
        <f t="shared" si="6"/>
        <v>-0.8550000000000006</v>
      </c>
      <c r="D262" s="10"/>
      <c r="E262" s="10"/>
      <c r="F262" s="10"/>
      <c r="G262" s="10"/>
      <c r="H262" s="10"/>
      <c r="I262" s="10"/>
      <c r="J262" s="10"/>
      <c r="K262" s="10"/>
      <c r="L262" s="10"/>
      <c r="M262" s="1">
        <f t="shared" si="7"/>
        <v>-0.31496219748899323</v>
      </c>
      <c r="N262" s="10"/>
      <c r="O262" s="39"/>
      <c r="P262" s="39"/>
    </row>
    <row r="263" spans="1:16" s="11" customFormat="1" ht="15">
      <c r="A263" s="10"/>
      <c r="B263" s="10"/>
      <c r="C263" s="43">
        <f t="shared" si="6"/>
        <v>-0.8400000000000006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">
        <f t="shared" si="7"/>
        <v>-0.3129637746964568</v>
      </c>
      <c r="N263" s="10"/>
      <c r="O263" s="39"/>
      <c r="P263" s="39"/>
    </row>
    <row r="264" spans="1:16" s="11" customFormat="1" ht="15">
      <c r="A264" s="10"/>
      <c r="B264" s="10"/>
      <c r="C264" s="43">
        <f t="shared" si="6"/>
        <v>-0.8250000000000006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">
        <f t="shared" si="7"/>
        <v>-0.31096535190392033</v>
      </c>
      <c r="N264" s="10"/>
      <c r="O264" s="39"/>
      <c r="P264" s="39"/>
    </row>
    <row r="265" spans="1:16" s="11" customFormat="1" ht="15">
      <c r="A265" s="10"/>
      <c r="B265" s="10"/>
      <c r="C265" s="43">
        <f t="shared" si="6"/>
        <v>-0.8100000000000006</v>
      </c>
      <c r="D265" s="10"/>
      <c r="E265" s="10"/>
      <c r="F265" s="10"/>
      <c r="G265" s="10"/>
      <c r="H265" s="10"/>
      <c r="I265" s="10"/>
      <c r="J265" s="10"/>
      <c r="K265" s="10"/>
      <c r="L265" s="10"/>
      <c r="M265" s="1">
        <f t="shared" si="7"/>
        <v>-0.30896692911138385</v>
      </c>
      <c r="N265" s="10"/>
      <c r="O265" s="39"/>
      <c r="P265" s="39"/>
    </row>
    <row r="266" spans="1:16" s="11" customFormat="1" ht="15">
      <c r="A266" s="10"/>
      <c r="B266" s="10"/>
      <c r="C266" s="43">
        <f t="shared" si="6"/>
        <v>-0.7950000000000006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">
        <f t="shared" si="7"/>
        <v>-0.3069685063188474</v>
      </c>
      <c r="N266" s="10"/>
      <c r="O266" s="39"/>
      <c r="P266" s="39"/>
    </row>
    <row r="267" spans="1:16" s="11" customFormat="1" ht="15">
      <c r="A267" s="10"/>
      <c r="B267" s="10"/>
      <c r="C267" s="43">
        <f t="shared" si="6"/>
        <v>-0.7800000000000006</v>
      </c>
      <c r="D267" s="10"/>
      <c r="E267" s="10"/>
      <c r="F267" s="10"/>
      <c r="G267" s="10"/>
      <c r="H267" s="10"/>
      <c r="I267" s="10"/>
      <c r="J267" s="10"/>
      <c r="K267" s="10"/>
      <c r="L267" s="10"/>
      <c r="M267" s="1">
        <f t="shared" si="7"/>
        <v>-0.30497008352631094</v>
      </c>
      <c r="N267" s="10"/>
      <c r="O267" s="39"/>
      <c r="P267" s="39"/>
    </row>
    <row r="268" spans="1:16" s="11" customFormat="1" ht="15">
      <c r="A268" s="10"/>
      <c r="B268" s="10"/>
      <c r="C268" s="43">
        <f t="shared" si="6"/>
        <v>-0.7650000000000006</v>
      </c>
      <c r="D268" s="10"/>
      <c r="E268" s="10"/>
      <c r="F268" s="10"/>
      <c r="G268" s="10"/>
      <c r="H268" s="10"/>
      <c r="I268" s="10"/>
      <c r="J268" s="10"/>
      <c r="K268" s="10"/>
      <c r="L268" s="10"/>
      <c r="M268" s="1">
        <f t="shared" si="7"/>
        <v>-0.30297166073377446</v>
      </c>
      <c r="N268" s="10"/>
      <c r="O268" s="39"/>
      <c r="P268" s="39"/>
    </row>
    <row r="269" spans="1:16" s="11" customFormat="1" ht="15">
      <c r="A269" s="10"/>
      <c r="B269" s="10"/>
      <c r="C269" s="43">
        <f t="shared" si="6"/>
        <v>-0.7500000000000006</v>
      </c>
      <c r="D269" s="10"/>
      <c r="E269" s="10"/>
      <c r="F269" s="10"/>
      <c r="G269" s="10"/>
      <c r="H269" s="10"/>
      <c r="I269" s="10"/>
      <c r="J269" s="10"/>
      <c r="K269" s="10"/>
      <c r="L269" s="10"/>
      <c r="M269" s="1">
        <f t="shared" si="7"/>
        <v>-0.30097323794123804</v>
      </c>
      <c r="N269" s="10"/>
      <c r="O269" s="39"/>
      <c r="P269" s="39"/>
    </row>
    <row r="270" spans="1:16" s="11" customFormat="1" ht="15">
      <c r="A270" s="10"/>
      <c r="B270" s="10"/>
      <c r="C270" s="43">
        <f aca="true" t="shared" si="8" ref="C270:C318">C271-dx</f>
        <v>-0.7350000000000005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">
        <f aca="true" t="shared" si="9" ref="M270:M333">f_wall+slope_at_wall*(C270-2.505)</f>
        <v>-0.29897481514870156</v>
      </c>
      <c r="N270" s="10"/>
      <c r="O270" s="39"/>
      <c r="P270" s="39"/>
    </row>
    <row r="271" spans="1:16" s="11" customFormat="1" ht="15">
      <c r="A271" s="10"/>
      <c r="B271" s="10"/>
      <c r="C271" s="43">
        <f t="shared" si="8"/>
        <v>-0.7200000000000005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">
        <f t="shared" si="9"/>
        <v>-0.29697639235616513</v>
      </c>
      <c r="N271" s="10"/>
      <c r="O271" s="39"/>
      <c r="P271" s="39"/>
    </row>
    <row r="272" spans="1:16" s="11" customFormat="1" ht="15">
      <c r="A272" s="10"/>
      <c r="B272" s="10"/>
      <c r="C272" s="43">
        <f t="shared" si="8"/>
        <v>-0.7050000000000005</v>
      </c>
      <c r="D272" s="10"/>
      <c r="E272" s="10"/>
      <c r="F272" s="10"/>
      <c r="G272" s="10"/>
      <c r="H272" s="10"/>
      <c r="I272" s="10"/>
      <c r="J272" s="10"/>
      <c r="K272" s="10"/>
      <c r="L272" s="10"/>
      <c r="M272" s="1">
        <f t="shared" si="9"/>
        <v>-0.29497796956362865</v>
      </c>
      <c r="N272" s="10"/>
      <c r="O272" s="39"/>
      <c r="P272" s="39"/>
    </row>
    <row r="273" spans="1:16" s="11" customFormat="1" ht="15">
      <c r="A273" s="10"/>
      <c r="B273" s="10"/>
      <c r="C273" s="43">
        <f t="shared" si="8"/>
        <v>-0.6900000000000005</v>
      </c>
      <c r="D273" s="10"/>
      <c r="E273" s="10"/>
      <c r="F273" s="10"/>
      <c r="G273" s="10"/>
      <c r="H273" s="10"/>
      <c r="I273" s="10"/>
      <c r="J273" s="10"/>
      <c r="K273" s="10"/>
      <c r="L273" s="10"/>
      <c r="M273" s="1">
        <f t="shared" si="9"/>
        <v>-0.29297954677109217</v>
      </c>
      <c r="N273" s="10"/>
      <c r="O273" s="39"/>
      <c r="P273" s="39"/>
    </row>
    <row r="274" spans="1:16" s="11" customFormat="1" ht="15">
      <c r="A274" s="10"/>
      <c r="B274" s="10"/>
      <c r="C274" s="43">
        <f t="shared" si="8"/>
        <v>-0.6750000000000005</v>
      </c>
      <c r="D274" s="10"/>
      <c r="E274" s="10"/>
      <c r="F274" s="10"/>
      <c r="G274" s="10"/>
      <c r="H274" s="10"/>
      <c r="I274" s="10"/>
      <c r="J274" s="10"/>
      <c r="K274" s="10"/>
      <c r="L274" s="10"/>
      <c r="M274" s="1">
        <f t="shared" si="9"/>
        <v>-0.29098112397855574</v>
      </c>
      <c r="N274" s="10"/>
      <c r="O274" s="39"/>
      <c r="P274" s="39"/>
    </row>
    <row r="275" spans="1:16" s="11" customFormat="1" ht="15">
      <c r="A275" s="10"/>
      <c r="B275" s="10"/>
      <c r="C275" s="43">
        <f t="shared" si="8"/>
        <v>-0.6600000000000005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">
        <f t="shared" si="9"/>
        <v>-0.28898270118601926</v>
      </c>
      <c r="N275" s="10"/>
      <c r="O275" s="39"/>
      <c r="P275" s="39"/>
    </row>
    <row r="276" spans="1:16" s="11" customFormat="1" ht="15">
      <c r="A276" s="10"/>
      <c r="B276" s="10"/>
      <c r="C276" s="43">
        <f t="shared" si="8"/>
        <v>-0.6450000000000005</v>
      </c>
      <c r="D276" s="10"/>
      <c r="E276" s="10"/>
      <c r="F276" s="10"/>
      <c r="G276" s="10"/>
      <c r="H276" s="10"/>
      <c r="I276" s="10"/>
      <c r="J276" s="10"/>
      <c r="K276" s="10"/>
      <c r="L276" s="10"/>
      <c r="M276" s="1">
        <f t="shared" si="9"/>
        <v>-0.2869842783934828</v>
      </c>
      <c r="N276" s="10"/>
      <c r="O276" s="39"/>
      <c r="P276" s="39"/>
    </row>
    <row r="277" spans="1:16" s="11" customFormat="1" ht="15">
      <c r="A277" s="10"/>
      <c r="B277" s="10"/>
      <c r="C277" s="43">
        <f t="shared" si="8"/>
        <v>-0.6300000000000004</v>
      </c>
      <c r="D277" s="10"/>
      <c r="E277" s="10"/>
      <c r="F277" s="10"/>
      <c r="G277" s="10"/>
      <c r="H277" s="10"/>
      <c r="I277" s="10"/>
      <c r="J277" s="10"/>
      <c r="K277" s="10"/>
      <c r="L277" s="10"/>
      <c r="M277" s="1">
        <f t="shared" si="9"/>
        <v>-0.2849858556009463</v>
      </c>
      <c r="N277" s="10"/>
      <c r="O277" s="39"/>
      <c r="P277" s="39"/>
    </row>
    <row r="278" spans="1:16" s="11" customFormat="1" ht="15">
      <c r="A278" s="10"/>
      <c r="B278" s="10"/>
      <c r="C278" s="43">
        <f t="shared" si="8"/>
        <v>-0.6150000000000004</v>
      </c>
      <c r="D278" s="10"/>
      <c r="E278" s="10"/>
      <c r="F278" s="10"/>
      <c r="G278" s="10"/>
      <c r="H278" s="10"/>
      <c r="I278" s="10"/>
      <c r="J278" s="10"/>
      <c r="K278" s="10"/>
      <c r="L278" s="10"/>
      <c r="M278" s="1">
        <f t="shared" si="9"/>
        <v>-0.2829874328084099</v>
      </c>
      <c r="N278" s="10"/>
      <c r="O278" s="39"/>
      <c r="P278" s="39"/>
    </row>
    <row r="279" spans="1:16" s="11" customFormat="1" ht="15">
      <c r="A279" s="10"/>
      <c r="B279" s="10"/>
      <c r="C279" s="43">
        <f t="shared" si="8"/>
        <v>-0.6000000000000004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">
        <f t="shared" si="9"/>
        <v>-0.28098901001587345</v>
      </c>
      <c r="N279" s="10"/>
      <c r="O279" s="39"/>
      <c r="P279" s="39"/>
    </row>
    <row r="280" spans="1:16" s="11" customFormat="1" ht="15">
      <c r="A280" s="10"/>
      <c r="B280" s="10"/>
      <c r="C280" s="43">
        <f t="shared" si="8"/>
        <v>-0.5850000000000004</v>
      </c>
      <c r="D280" s="10"/>
      <c r="E280" s="10"/>
      <c r="F280" s="10"/>
      <c r="G280" s="10"/>
      <c r="H280" s="10"/>
      <c r="I280" s="10"/>
      <c r="J280" s="10"/>
      <c r="K280" s="10"/>
      <c r="L280" s="10"/>
      <c r="M280" s="1">
        <f t="shared" si="9"/>
        <v>-0.27899058722333697</v>
      </c>
      <c r="N280" s="10"/>
      <c r="O280" s="39"/>
      <c r="P280" s="39"/>
    </row>
    <row r="281" spans="1:16" s="11" customFormat="1" ht="15">
      <c r="A281" s="10"/>
      <c r="B281" s="10"/>
      <c r="C281" s="43">
        <f t="shared" si="8"/>
        <v>-0.5700000000000004</v>
      </c>
      <c r="D281" s="10"/>
      <c r="E281" s="10"/>
      <c r="F281" s="10"/>
      <c r="G281" s="10"/>
      <c r="H281" s="10"/>
      <c r="I281" s="10"/>
      <c r="J281" s="10"/>
      <c r="K281" s="10"/>
      <c r="L281" s="10"/>
      <c r="M281" s="1">
        <f t="shared" si="9"/>
        <v>-0.2769921644308005</v>
      </c>
      <c r="N281" s="10"/>
      <c r="O281" s="39"/>
      <c r="P281" s="39"/>
    </row>
    <row r="282" spans="1:16" s="11" customFormat="1" ht="15">
      <c r="A282" s="10"/>
      <c r="B282" s="10"/>
      <c r="C282" s="43">
        <f t="shared" si="8"/>
        <v>-0.5550000000000004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">
        <f t="shared" si="9"/>
        <v>-0.27499374163826407</v>
      </c>
      <c r="N282" s="10"/>
      <c r="O282" s="39"/>
      <c r="P282" s="39"/>
    </row>
    <row r="283" spans="1:16" s="11" customFormat="1" ht="15">
      <c r="A283" s="10"/>
      <c r="B283" s="10"/>
      <c r="C283" s="43">
        <f t="shared" si="8"/>
        <v>-0.5400000000000004</v>
      </c>
      <c r="D283" s="10"/>
      <c r="E283" s="10"/>
      <c r="F283" s="10"/>
      <c r="G283" s="10"/>
      <c r="H283" s="10"/>
      <c r="I283" s="10"/>
      <c r="J283" s="10"/>
      <c r="K283" s="10"/>
      <c r="L283" s="10"/>
      <c r="M283" s="1">
        <f t="shared" si="9"/>
        <v>-0.2729953188457276</v>
      </c>
      <c r="N283" s="10"/>
      <c r="O283" s="39"/>
      <c r="P283" s="39"/>
    </row>
    <row r="284" spans="1:16" s="11" customFormat="1" ht="15">
      <c r="A284" s="10"/>
      <c r="B284" s="10"/>
      <c r="C284" s="43">
        <f t="shared" si="8"/>
        <v>-0.5250000000000004</v>
      </c>
      <c r="D284" s="10"/>
      <c r="E284" s="10"/>
      <c r="F284" s="10"/>
      <c r="G284" s="10"/>
      <c r="H284" s="10"/>
      <c r="I284" s="10"/>
      <c r="J284" s="10"/>
      <c r="K284" s="10"/>
      <c r="L284" s="10"/>
      <c r="M284" s="1">
        <f t="shared" si="9"/>
        <v>-0.2709968960531911</v>
      </c>
      <c r="N284" s="10"/>
      <c r="O284" s="39"/>
      <c r="P284" s="39"/>
    </row>
    <row r="285" spans="1:16" s="11" customFormat="1" ht="15">
      <c r="A285" s="10"/>
      <c r="B285" s="10"/>
      <c r="C285" s="43">
        <f t="shared" si="8"/>
        <v>-0.5100000000000003</v>
      </c>
      <c r="D285" s="10"/>
      <c r="E285" s="10"/>
      <c r="F285" s="10"/>
      <c r="G285" s="10"/>
      <c r="H285" s="10"/>
      <c r="I285" s="10"/>
      <c r="J285" s="10"/>
      <c r="K285" s="10"/>
      <c r="L285" s="10"/>
      <c r="M285" s="1">
        <f t="shared" si="9"/>
        <v>-0.2689984732606546</v>
      </c>
      <c r="N285" s="10"/>
      <c r="O285" s="39"/>
      <c r="P285" s="39"/>
    </row>
    <row r="286" spans="1:16" s="11" customFormat="1" ht="15">
      <c r="A286" s="10"/>
      <c r="B286" s="10"/>
      <c r="C286" s="43">
        <f t="shared" si="8"/>
        <v>-0.49500000000000033</v>
      </c>
      <c r="D286" s="10"/>
      <c r="E286" s="10"/>
      <c r="F286" s="10"/>
      <c r="G286" s="10"/>
      <c r="H286" s="10"/>
      <c r="I286" s="10"/>
      <c r="J286" s="10"/>
      <c r="K286" s="10"/>
      <c r="L286" s="10"/>
      <c r="M286" s="1">
        <f t="shared" si="9"/>
        <v>-0.26700005046811814</v>
      </c>
      <c r="N286" s="10"/>
      <c r="O286" s="39"/>
      <c r="P286" s="39"/>
    </row>
    <row r="287" spans="1:16" s="11" customFormat="1" ht="15">
      <c r="A287" s="10"/>
      <c r="B287" s="10"/>
      <c r="C287" s="43">
        <f t="shared" si="8"/>
        <v>-0.4800000000000003</v>
      </c>
      <c r="D287" s="10"/>
      <c r="E287" s="10"/>
      <c r="F287" s="10"/>
      <c r="G287" s="10"/>
      <c r="H287" s="10"/>
      <c r="I287" s="10"/>
      <c r="J287" s="10"/>
      <c r="K287" s="10"/>
      <c r="L287" s="10"/>
      <c r="M287" s="1">
        <f t="shared" si="9"/>
        <v>-0.2650016276755818</v>
      </c>
      <c r="N287" s="10"/>
      <c r="O287" s="39"/>
      <c r="P287" s="39"/>
    </row>
    <row r="288" spans="1:16" s="11" customFormat="1" ht="15">
      <c r="A288" s="10"/>
      <c r="B288" s="10"/>
      <c r="C288" s="43">
        <f t="shared" si="8"/>
        <v>-0.4650000000000003</v>
      </c>
      <c r="D288" s="10"/>
      <c r="E288" s="10"/>
      <c r="F288" s="10"/>
      <c r="G288" s="10"/>
      <c r="H288" s="10"/>
      <c r="I288" s="10"/>
      <c r="J288" s="10"/>
      <c r="K288" s="10"/>
      <c r="L288" s="10"/>
      <c r="M288" s="1">
        <f t="shared" si="9"/>
        <v>-0.2630032048830453</v>
      </c>
      <c r="N288" s="10"/>
      <c r="O288" s="39"/>
      <c r="P288" s="39"/>
    </row>
    <row r="289" spans="1:16" s="11" customFormat="1" ht="15">
      <c r="A289" s="10"/>
      <c r="B289" s="10"/>
      <c r="C289" s="43">
        <f t="shared" si="8"/>
        <v>-0.4500000000000003</v>
      </c>
      <c r="D289" s="10"/>
      <c r="E289" s="10"/>
      <c r="F289" s="10"/>
      <c r="G289" s="10"/>
      <c r="H289" s="10"/>
      <c r="I289" s="10"/>
      <c r="J289" s="10"/>
      <c r="K289" s="10"/>
      <c r="L289" s="10"/>
      <c r="M289" s="1">
        <f t="shared" si="9"/>
        <v>-0.2610047820905088</v>
      </c>
      <c r="N289" s="10"/>
      <c r="O289" s="39"/>
      <c r="P289" s="39"/>
    </row>
    <row r="290" spans="1:16" s="11" customFormat="1" ht="15">
      <c r="A290" s="10"/>
      <c r="B290" s="10"/>
      <c r="C290" s="43">
        <f t="shared" si="8"/>
        <v>-0.4350000000000003</v>
      </c>
      <c r="D290" s="10"/>
      <c r="E290" s="10"/>
      <c r="F290" s="10"/>
      <c r="G290" s="10"/>
      <c r="H290" s="10"/>
      <c r="I290" s="10"/>
      <c r="J290" s="10"/>
      <c r="K290" s="10"/>
      <c r="L290" s="10"/>
      <c r="M290" s="1">
        <f t="shared" si="9"/>
        <v>-0.2590063592979724</v>
      </c>
      <c r="N290" s="10"/>
      <c r="O290" s="39"/>
      <c r="P290" s="39"/>
    </row>
    <row r="291" spans="1:16" s="11" customFormat="1" ht="15">
      <c r="A291" s="10"/>
      <c r="B291" s="10"/>
      <c r="C291" s="43">
        <f t="shared" si="8"/>
        <v>-0.42000000000000026</v>
      </c>
      <c r="D291" s="10"/>
      <c r="E291" s="10"/>
      <c r="F291" s="10"/>
      <c r="G291" s="10"/>
      <c r="H291" s="10"/>
      <c r="I291" s="10"/>
      <c r="J291" s="10"/>
      <c r="K291" s="10"/>
      <c r="L291" s="10"/>
      <c r="M291" s="1">
        <f t="shared" si="9"/>
        <v>-0.2570079365054359</v>
      </c>
      <c r="N291" s="10"/>
      <c r="O291" s="39"/>
      <c r="P291" s="39"/>
    </row>
    <row r="292" spans="1:16" s="11" customFormat="1" ht="15">
      <c r="A292" s="10"/>
      <c r="B292" s="10"/>
      <c r="C292" s="43">
        <f t="shared" si="8"/>
        <v>-0.40500000000000025</v>
      </c>
      <c r="D292" s="10"/>
      <c r="E292" s="10"/>
      <c r="F292" s="10"/>
      <c r="G292" s="10"/>
      <c r="H292" s="10"/>
      <c r="I292" s="10"/>
      <c r="J292" s="10"/>
      <c r="K292" s="10"/>
      <c r="L292" s="10"/>
      <c r="M292" s="1">
        <f t="shared" si="9"/>
        <v>-0.2550095137128994</v>
      </c>
      <c r="N292" s="10"/>
      <c r="O292" s="39"/>
      <c r="P292" s="39"/>
    </row>
    <row r="293" spans="1:16" s="11" customFormat="1" ht="15">
      <c r="A293" s="10"/>
      <c r="B293" s="10"/>
      <c r="C293" s="43">
        <f t="shared" si="8"/>
        <v>-0.39000000000000024</v>
      </c>
      <c r="D293" s="10"/>
      <c r="E293" s="10"/>
      <c r="F293" s="10"/>
      <c r="G293" s="10"/>
      <c r="H293" s="10"/>
      <c r="I293" s="10"/>
      <c r="J293" s="10"/>
      <c r="K293" s="10"/>
      <c r="L293" s="10"/>
      <c r="M293" s="1">
        <f t="shared" si="9"/>
        <v>-0.25301109092036295</v>
      </c>
      <c r="N293" s="10"/>
      <c r="O293" s="39"/>
      <c r="P293" s="39"/>
    </row>
    <row r="294" spans="1:16" s="11" customFormat="1" ht="15">
      <c r="A294" s="10"/>
      <c r="B294" s="10"/>
      <c r="C294" s="43">
        <f t="shared" si="8"/>
        <v>-0.3750000000000002</v>
      </c>
      <c r="D294" s="10"/>
      <c r="E294" s="10"/>
      <c r="F294" s="10"/>
      <c r="G294" s="10"/>
      <c r="H294" s="10"/>
      <c r="I294" s="10"/>
      <c r="J294" s="10"/>
      <c r="K294" s="10"/>
      <c r="L294" s="10"/>
      <c r="M294" s="1">
        <f t="shared" si="9"/>
        <v>-0.25101266812782647</v>
      </c>
      <c r="N294" s="10"/>
      <c r="O294" s="39"/>
      <c r="P294" s="39"/>
    </row>
    <row r="295" spans="1:16" s="11" customFormat="1" ht="15">
      <c r="A295" s="10"/>
      <c r="B295" s="10"/>
      <c r="C295" s="43">
        <f t="shared" si="8"/>
        <v>-0.3600000000000002</v>
      </c>
      <c r="D295" s="10"/>
      <c r="E295" s="10"/>
      <c r="F295" s="10"/>
      <c r="G295" s="10"/>
      <c r="H295" s="10"/>
      <c r="I295" s="10"/>
      <c r="J295" s="10"/>
      <c r="K295" s="10"/>
      <c r="L295" s="10"/>
      <c r="M295" s="1">
        <f t="shared" si="9"/>
        <v>-0.2490142453352901</v>
      </c>
      <c r="N295" s="10"/>
      <c r="O295" s="39"/>
      <c r="P295" s="39"/>
    </row>
    <row r="296" spans="1:16" s="11" customFormat="1" ht="15">
      <c r="A296" s="10"/>
      <c r="B296" s="10"/>
      <c r="C296" s="43">
        <f t="shared" si="8"/>
        <v>-0.3450000000000002</v>
      </c>
      <c r="D296" s="10"/>
      <c r="E296" s="10"/>
      <c r="F296" s="10"/>
      <c r="G296" s="10"/>
      <c r="H296" s="10"/>
      <c r="I296" s="10"/>
      <c r="J296" s="10"/>
      <c r="K296" s="10"/>
      <c r="L296" s="10"/>
      <c r="M296" s="1">
        <f t="shared" si="9"/>
        <v>-0.24701582254275362</v>
      </c>
      <c r="N296" s="10"/>
      <c r="O296" s="39"/>
      <c r="P296" s="39"/>
    </row>
    <row r="297" spans="1:16" s="11" customFormat="1" ht="15">
      <c r="A297" s="10"/>
      <c r="B297" s="10"/>
      <c r="C297" s="43">
        <f t="shared" si="8"/>
        <v>-0.3300000000000002</v>
      </c>
      <c r="D297" s="10"/>
      <c r="E297" s="10"/>
      <c r="F297" s="10"/>
      <c r="G297" s="10"/>
      <c r="H297" s="10"/>
      <c r="I297" s="10"/>
      <c r="J297" s="10"/>
      <c r="K297" s="10"/>
      <c r="L297" s="10"/>
      <c r="M297" s="1">
        <f t="shared" si="9"/>
        <v>-0.24501739975021714</v>
      </c>
      <c r="N297" s="10"/>
      <c r="O297" s="39"/>
      <c r="P297" s="39"/>
    </row>
    <row r="298" spans="1:16" s="11" customFormat="1" ht="15">
      <c r="A298" s="10"/>
      <c r="B298" s="10"/>
      <c r="C298" s="43">
        <f t="shared" si="8"/>
        <v>-0.31500000000000017</v>
      </c>
      <c r="D298" s="10"/>
      <c r="E298" s="10"/>
      <c r="F298" s="10"/>
      <c r="G298" s="10"/>
      <c r="H298" s="10"/>
      <c r="I298" s="10"/>
      <c r="J298" s="10"/>
      <c r="K298" s="10"/>
      <c r="L298" s="10"/>
      <c r="M298" s="1">
        <f t="shared" si="9"/>
        <v>-0.2430189769576807</v>
      </c>
      <c r="N298" s="10"/>
      <c r="O298" s="39"/>
      <c r="P298" s="39"/>
    </row>
    <row r="299" spans="1:16" s="11" customFormat="1" ht="15">
      <c r="A299" s="10"/>
      <c r="B299" s="10"/>
      <c r="C299" s="43">
        <f t="shared" si="8"/>
        <v>-0.30000000000000016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">
        <f t="shared" si="9"/>
        <v>-0.24102055416514423</v>
      </c>
      <c r="N299" s="10"/>
      <c r="O299" s="39"/>
      <c r="P299" s="39"/>
    </row>
    <row r="300" spans="1:16" s="11" customFormat="1" ht="15">
      <c r="A300" s="10"/>
      <c r="B300" s="10"/>
      <c r="C300" s="43">
        <f t="shared" si="8"/>
        <v>-0.28500000000000014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">
        <f t="shared" si="9"/>
        <v>-0.23902213137260775</v>
      </c>
      <c r="N300" s="10"/>
      <c r="O300" s="39"/>
      <c r="P300" s="39"/>
    </row>
    <row r="301" spans="1:16" s="11" customFormat="1" ht="15">
      <c r="A301" s="10"/>
      <c r="B301" s="10"/>
      <c r="C301" s="43">
        <f t="shared" si="8"/>
        <v>-0.27000000000000013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">
        <f t="shared" si="9"/>
        <v>-0.23702370858007127</v>
      </c>
      <c r="N301" s="10"/>
      <c r="O301" s="39"/>
      <c r="P301" s="39"/>
    </row>
    <row r="302" spans="1:16" s="11" customFormat="1" ht="15">
      <c r="A302" s="10"/>
      <c r="B302" s="10"/>
      <c r="C302" s="43">
        <f t="shared" si="8"/>
        <v>-0.2550000000000001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">
        <f t="shared" si="9"/>
        <v>-0.2350252857875348</v>
      </c>
      <c r="N302" s="10"/>
      <c r="O302" s="39"/>
      <c r="P302" s="39"/>
    </row>
    <row r="303" spans="1:16" s="11" customFormat="1" ht="15">
      <c r="A303" s="10"/>
      <c r="B303" s="10"/>
      <c r="C303" s="43">
        <f t="shared" si="8"/>
        <v>-0.2400000000000001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">
        <f t="shared" si="9"/>
        <v>-0.23302686299499842</v>
      </c>
      <c r="N303" s="10"/>
      <c r="O303" s="39"/>
      <c r="P303" s="39"/>
    </row>
    <row r="304" spans="1:16" s="11" customFormat="1" ht="15">
      <c r="A304" s="10"/>
      <c r="B304" s="10"/>
      <c r="C304" s="43">
        <f t="shared" si="8"/>
        <v>-0.2250000000000001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">
        <f t="shared" si="9"/>
        <v>-0.23102844020246194</v>
      </c>
      <c r="N304" s="10"/>
      <c r="O304" s="39"/>
      <c r="P304" s="39"/>
    </row>
    <row r="305" spans="1:16" s="11" customFormat="1" ht="15">
      <c r="A305" s="10"/>
      <c r="B305" s="10"/>
      <c r="C305" s="43">
        <f t="shared" si="8"/>
        <v>-0.21000000000000008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">
        <f t="shared" si="9"/>
        <v>-0.22903001740992546</v>
      </c>
      <c r="N305" s="10"/>
      <c r="O305" s="39"/>
      <c r="P305" s="39"/>
    </row>
    <row r="306" spans="1:16" s="11" customFormat="1" ht="15">
      <c r="A306" s="10"/>
      <c r="B306" s="10"/>
      <c r="C306" s="43">
        <f t="shared" si="8"/>
        <v>-0.19500000000000006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">
        <f t="shared" si="9"/>
        <v>-0.22703159461738903</v>
      </c>
      <c r="N306" s="10"/>
      <c r="O306" s="39"/>
      <c r="P306" s="39"/>
    </row>
    <row r="307" spans="1:16" s="11" customFormat="1" ht="15">
      <c r="A307" s="10"/>
      <c r="B307" s="10"/>
      <c r="C307" s="43">
        <f t="shared" si="8"/>
        <v>-0.18000000000000005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">
        <f t="shared" si="9"/>
        <v>-0.22503317182485255</v>
      </c>
      <c r="N307" s="10"/>
      <c r="O307" s="39"/>
      <c r="P307" s="39"/>
    </row>
    <row r="308" spans="1:16" s="11" customFormat="1" ht="15">
      <c r="A308" s="10"/>
      <c r="B308" s="10"/>
      <c r="C308" s="43">
        <f t="shared" si="8"/>
        <v>-0.16500000000000004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">
        <f t="shared" si="9"/>
        <v>-0.22303474903231607</v>
      </c>
      <c r="N308" s="10"/>
      <c r="O308" s="39"/>
      <c r="P308" s="39"/>
    </row>
    <row r="309" spans="1:16" s="11" customFormat="1" ht="15">
      <c r="A309" s="10"/>
      <c r="B309" s="10"/>
      <c r="C309" s="43">
        <f t="shared" si="8"/>
        <v>-0.15000000000000002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">
        <f t="shared" si="9"/>
        <v>-0.2210363262397796</v>
      </c>
      <c r="N309" s="10"/>
      <c r="O309" s="39"/>
      <c r="P309" s="39"/>
    </row>
    <row r="310" spans="1:16" s="11" customFormat="1" ht="15">
      <c r="A310" s="10"/>
      <c r="B310" s="10"/>
      <c r="C310" s="43">
        <f t="shared" si="8"/>
        <v>-0.135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">
        <f t="shared" si="9"/>
        <v>-0.2190379034472431</v>
      </c>
      <c r="N310" s="10"/>
      <c r="O310" s="39"/>
      <c r="P310" s="39"/>
    </row>
    <row r="311" spans="1:16" s="11" customFormat="1" ht="15">
      <c r="A311" s="10"/>
      <c r="B311" s="10"/>
      <c r="C311" s="43">
        <f t="shared" si="8"/>
        <v>-0.12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">
        <f t="shared" si="9"/>
        <v>-0.21703948065470668</v>
      </c>
      <c r="N311" s="10"/>
      <c r="O311" s="39"/>
      <c r="P311" s="39"/>
    </row>
    <row r="312" spans="1:16" s="11" customFormat="1" ht="15">
      <c r="A312" s="10"/>
      <c r="B312" s="10"/>
      <c r="C312" s="43">
        <f t="shared" si="8"/>
        <v>-0.105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">
        <f t="shared" si="9"/>
        <v>-0.21504105786217026</v>
      </c>
      <c r="N312" s="10"/>
      <c r="O312" s="39"/>
      <c r="P312" s="39"/>
    </row>
    <row r="313" spans="1:16" s="11" customFormat="1" ht="15">
      <c r="A313" s="10"/>
      <c r="B313" s="10"/>
      <c r="C313" s="43">
        <f t="shared" si="8"/>
        <v>-0.09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">
        <f t="shared" si="9"/>
        <v>-0.21304263506963378</v>
      </c>
      <c r="N313" s="10"/>
      <c r="O313" s="39"/>
      <c r="P313" s="39"/>
    </row>
    <row r="314" spans="1:16" s="11" customFormat="1" ht="15">
      <c r="A314" s="10"/>
      <c r="B314" s="10"/>
      <c r="C314" s="43">
        <f t="shared" si="8"/>
        <v>-0.075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">
        <f t="shared" si="9"/>
        <v>-0.21104421227709735</v>
      </c>
      <c r="N314" s="10"/>
      <c r="O314" s="39"/>
      <c r="P314" s="39"/>
    </row>
    <row r="315" spans="1:16" s="11" customFormat="1" ht="15">
      <c r="A315" s="10"/>
      <c r="B315" s="10"/>
      <c r="C315" s="43">
        <f t="shared" si="8"/>
        <v>-0.06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">
        <f t="shared" si="9"/>
        <v>-0.20904578948456087</v>
      </c>
      <c r="N315" s="10"/>
      <c r="O315" s="39"/>
      <c r="P315" s="39"/>
    </row>
    <row r="316" spans="1:16" s="11" customFormat="1" ht="15">
      <c r="A316" s="10"/>
      <c r="B316" s="10"/>
      <c r="C316" s="43">
        <f t="shared" si="8"/>
        <v>-0.045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">
        <f t="shared" si="9"/>
        <v>-0.2070473666920244</v>
      </c>
      <c r="N316" s="10"/>
      <c r="O316" s="39"/>
      <c r="P316" s="39"/>
    </row>
    <row r="317" spans="1:16" s="11" customFormat="1" ht="15">
      <c r="A317" s="10"/>
      <c r="B317" s="10"/>
      <c r="C317" s="43">
        <f t="shared" si="8"/>
        <v>-0.03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">
        <f t="shared" si="9"/>
        <v>-0.2050489438994879</v>
      </c>
      <c r="N317" s="10"/>
      <c r="O317" s="39"/>
      <c r="P317" s="39"/>
    </row>
    <row r="318" spans="1:16" s="11" customFormat="1" ht="15">
      <c r="A318" s="10"/>
      <c r="B318" s="10"/>
      <c r="C318" s="43">
        <f t="shared" si="8"/>
        <v>-0.015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">
        <f t="shared" si="9"/>
        <v>-0.2030505211069515</v>
      </c>
      <c r="N318" s="10"/>
      <c r="O318" s="39"/>
      <c r="P318" s="39"/>
    </row>
    <row r="319" spans="1:16" ht="15">
      <c r="A319" s="2"/>
      <c r="B319" s="1"/>
      <c r="C319" s="1">
        <f>x_init</f>
        <v>0</v>
      </c>
      <c r="D319" s="1">
        <f aca="true" t="shared" si="10" ref="D319:D382">-D*0.5*(1-SIGN(C319-0.5*W))</f>
        <v>0.996</v>
      </c>
      <c r="E319" s="1">
        <f>f_0</f>
        <v>0</v>
      </c>
      <c r="F319" s="1">
        <f>(D319-E)*E319</f>
        <v>0</v>
      </c>
      <c r="G319" s="1">
        <f>f_prime_0+0.5*dx*F319</f>
        <v>1</v>
      </c>
      <c r="H319" s="1">
        <f>D319</f>
        <v>0.996</v>
      </c>
      <c r="I319" s="1"/>
      <c r="J319" s="1">
        <f aca="true" t="shared" si="11" ref="J319:J382">E319/M</f>
        <v>0</v>
      </c>
      <c r="K319" s="37"/>
      <c r="L319" s="1"/>
      <c r="M319" s="1">
        <f t="shared" si="9"/>
        <v>-0.201052098314415</v>
      </c>
      <c r="N319" s="1"/>
      <c r="O319" s="13"/>
      <c r="P319" s="13"/>
    </row>
    <row r="320" spans="1:16" ht="15">
      <c r="A320" s="1"/>
      <c r="B320" s="1"/>
      <c r="C320" s="1">
        <f>C319+dx</f>
        <v>0.015</v>
      </c>
      <c r="D320" s="1">
        <f t="shared" si="10"/>
        <v>0.996</v>
      </c>
      <c r="E320" s="1">
        <f>E319+dx*G319</f>
        <v>0.015</v>
      </c>
      <c r="F320" s="1">
        <f aca="true" t="shared" si="12" ref="F320:F383">(D320+(L*(L+1)/(C320*C320))-E)*E320</f>
        <v>0.01494</v>
      </c>
      <c r="G320" s="1">
        <f>G319+dx*F320</f>
        <v>1.0002241</v>
      </c>
      <c r="H320" s="1">
        <f aca="true" t="shared" si="13" ref="H320:H383">D320+(L*(L+1)/(C320*C320))</f>
        <v>0.996</v>
      </c>
      <c r="I320" s="1"/>
      <c r="J320" s="1">
        <f t="shared" si="11"/>
        <v>0.00032832212208269414</v>
      </c>
      <c r="K320" s="1"/>
      <c r="L320" s="1"/>
      <c r="M320" s="1">
        <f t="shared" si="9"/>
        <v>-0.19905367552187853</v>
      </c>
      <c r="N320" s="1"/>
      <c r="O320" s="13"/>
      <c r="P320" s="13"/>
    </row>
    <row r="321" spans="3:16" ht="15">
      <c r="C321" s="1">
        <f aca="true" t="shared" si="14" ref="C321:C336">C320+dx</f>
        <v>0.03</v>
      </c>
      <c r="D321" s="1">
        <f t="shared" si="10"/>
        <v>0.996</v>
      </c>
      <c r="E321" s="1">
        <f aca="true" t="shared" si="15" ref="E321:E336">E320+dx*G320</f>
        <v>0.0300033615</v>
      </c>
      <c r="F321" s="1">
        <f t="shared" si="12"/>
        <v>0.029883348054</v>
      </c>
      <c r="G321" s="1">
        <f aca="true" t="shared" si="16" ref="G321:G336">G320+dx*F321</f>
        <v>1.0006723502208101</v>
      </c>
      <c r="H321" s="1">
        <f t="shared" si="13"/>
        <v>0.996</v>
      </c>
      <c r="I321" s="1"/>
      <c r="J321" s="1">
        <f t="shared" si="11"/>
        <v>0.000656717821152947</v>
      </c>
      <c r="K321" s="1"/>
      <c r="L321" s="1"/>
      <c r="M321" s="1">
        <f t="shared" si="9"/>
        <v>-0.19705525272934216</v>
      </c>
      <c r="N321" s="1"/>
      <c r="O321" s="13"/>
      <c r="P321" s="13"/>
    </row>
    <row r="322" spans="3:16" ht="15">
      <c r="C322" s="1">
        <f t="shared" si="14"/>
        <v>0.045</v>
      </c>
      <c r="D322" s="1">
        <f t="shared" si="10"/>
        <v>0.996</v>
      </c>
      <c r="E322" s="1">
        <f t="shared" si="15"/>
        <v>0.04501344675331215</v>
      </c>
      <c r="F322" s="1">
        <f t="shared" si="12"/>
        <v>0.0448333929662989</v>
      </c>
      <c r="G322" s="1">
        <f t="shared" si="16"/>
        <v>1.0013448511153047</v>
      </c>
      <c r="H322" s="1">
        <f t="shared" si="13"/>
        <v>0.996</v>
      </c>
      <c r="I322" s="1"/>
      <c r="J322" s="1">
        <f t="shared" si="11"/>
        <v>0.0009852606906869202</v>
      </c>
      <c r="K322" s="1"/>
      <c r="L322" s="1"/>
      <c r="M322" s="1">
        <f t="shared" si="9"/>
        <v>-0.19505682993680568</v>
      </c>
      <c r="N322" s="1"/>
      <c r="O322" s="13"/>
      <c r="P322" s="13"/>
    </row>
    <row r="323" spans="3:16" ht="15">
      <c r="C323" s="1">
        <f t="shared" si="14"/>
        <v>0.06</v>
      </c>
      <c r="D323" s="1">
        <f t="shared" si="10"/>
        <v>0.996</v>
      </c>
      <c r="E323" s="1">
        <f t="shared" si="15"/>
        <v>0.060033619520041714</v>
      </c>
      <c r="F323" s="1">
        <f t="shared" si="12"/>
        <v>0.059793485041961546</v>
      </c>
      <c r="G323" s="1">
        <f t="shared" si="16"/>
        <v>1.002241753390934</v>
      </c>
      <c r="H323" s="1">
        <f t="shared" si="13"/>
        <v>0.996</v>
      </c>
      <c r="I323" s="1"/>
      <c r="J323" s="1">
        <f t="shared" si="11"/>
        <v>0.0013140243571416765</v>
      </c>
      <c r="K323" s="1"/>
      <c r="L323" s="1"/>
      <c r="M323" s="1">
        <f t="shared" si="9"/>
        <v>-0.1930584071442692</v>
      </c>
      <c r="N323" s="1"/>
      <c r="O323" s="13"/>
      <c r="P323" s="13"/>
    </row>
    <row r="324" spans="3:16" ht="15">
      <c r="C324" s="1">
        <f t="shared" si="14"/>
        <v>0.075</v>
      </c>
      <c r="D324" s="1">
        <f t="shared" si="10"/>
        <v>0.996</v>
      </c>
      <c r="E324" s="1">
        <f t="shared" si="15"/>
        <v>0.07506724582090572</v>
      </c>
      <c r="F324" s="1">
        <f t="shared" si="12"/>
        <v>0.0747669768376221</v>
      </c>
      <c r="G324" s="1">
        <f t="shared" si="16"/>
        <v>1.0033632580434984</v>
      </c>
      <c r="H324" s="1">
        <f t="shared" si="13"/>
        <v>0.996</v>
      </c>
      <c r="I324" s="1"/>
      <c r="J324" s="1">
        <f t="shared" si="11"/>
        <v>0.001643082496454868</v>
      </c>
      <c r="K324" s="1"/>
      <c r="L324" s="1"/>
      <c r="M324" s="1">
        <f t="shared" si="9"/>
        <v>-0.19105998435173271</v>
      </c>
      <c r="N324" s="1"/>
      <c r="O324" s="13"/>
      <c r="P324" s="13"/>
    </row>
    <row r="325" spans="3:16" ht="15">
      <c r="C325" s="1">
        <f t="shared" si="14"/>
        <v>0.09</v>
      </c>
      <c r="D325" s="1">
        <f t="shared" si="10"/>
        <v>0.996</v>
      </c>
      <c r="E325" s="1">
        <f t="shared" si="15"/>
        <v>0.0901176946915582</v>
      </c>
      <c r="F325" s="1">
        <f t="shared" si="12"/>
        <v>0.08975722391279196</v>
      </c>
      <c r="G325" s="1">
        <f t="shared" si="16"/>
        <v>1.0047096164021903</v>
      </c>
      <c r="H325" s="1">
        <f t="shared" si="13"/>
        <v>0.996</v>
      </c>
      <c r="I325" s="1"/>
      <c r="J325" s="1">
        <f t="shared" si="11"/>
        <v>0.0019725088505555153</v>
      </c>
      <c r="K325" s="1"/>
      <c r="L325" s="1"/>
      <c r="M325" s="1">
        <f t="shared" si="9"/>
        <v>-0.1890615615591963</v>
      </c>
      <c r="N325" s="1"/>
      <c r="O325" s="13"/>
      <c r="P325" s="13"/>
    </row>
    <row r="326" spans="3:16" ht="15">
      <c r="C326" s="1">
        <f t="shared" si="14"/>
        <v>0.105</v>
      </c>
      <c r="D326" s="1">
        <f t="shared" si="10"/>
        <v>0.996</v>
      </c>
      <c r="E326" s="1">
        <f t="shared" si="15"/>
        <v>0.10518833893759105</v>
      </c>
      <c r="F326" s="1">
        <f t="shared" si="12"/>
        <v>0.10476758558184068</v>
      </c>
      <c r="G326" s="1">
        <f t="shared" si="16"/>
        <v>1.0062811301859178</v>
      </c>
      <c r="H326" s="1">
        <f t="shared" si="13"/>
        <v>0.996</v>
      </c>
      <c r="I326" s="1"/>
      <c r="J326" s="1">
        <f t="shared" si="11"/>
        <v>0.002302377243889572</v>
      </c>
      <c r="K326" s="1"/>
      <c r="L326" s="1"/>
      <c r="M326" s="1">
        <f t="shared" si="9"/>
        <v>-0.1870631387666598</v>
      </c>
      <c r="N326" s="1"/>
      <c r="O326" s="13"/>
      <c r="P326" s="13"/>
    </row>
    <row r="327" spans="3:16" ht="15">
      <c r="C327" s="1">
        <f t="shared" si="14"/>
        <v>0.12</v>
      </c>
      <c r="D327" s="1">
        <f t="shared" si="10"/>
        <v>0.996</v>
      </c>
      <c r="E327" s="1">
        <f t="shared" si="15"/>
        <v>0.12028255589037982</v>
      </c>
      <c r="F327" s="1">
        <f t="shared" si="12"/>
        <v>0.11980142566681831</v>
      </c>
      <c r="G327" s="1">
        <f t="shared" si="16"/>
        <v>1.00807815157092</v>
      </c>
      <c r="H327" s="1">
        <f t="shared" si="13"/>
        <v>0.996</v>
      </c>
      <c r="I327" s="1"/>
      <c r="J327" s="1">
        <f t="shared" si="11"/>
        <v>0.0026327615999639847</v>
      </c>
      <c r="K327" s="1"/>
      <c r="L327" s="1"/>
      <c r="M327" s="1">
        <f t="shared" si="9"/>
        <v>-0.18506471597412333</v>
      </c>
      <c r="N327" s="1"/>
      <c r="O327" s="13"/>
      <c r="P327" s="13"/>
    </row>
    <row r="328" spans="3:16" ht="15">
      <c r="C328" s="1">
        <f t="shared" si="14"/>
        <v>0.135</v>
      </c>
      <c r="D328" s="1">
        <f t="shared" si="10"/>
        <v>0.996</v>
      </c>
      <c r="E328" s="1">
        <f t="shared" si="15"/>
        <v>0.13540372816394364</v>
      </c>
      <c r="F328" s="1">
        <f t="shared" si="12"/>
        <v>0.13486211325128786</v>
      </c>
      <c r="G328" s="1">
        <f t="shared" si="16"/>
        <v>1.0101010832696893</v>
      </c>
      <c r="H328" s="1">
        <f t="shared" si="13"/>
        <v>0.996</v>
      </c>
      <c r="I328" s="1"/>
      <c r="J328" s="1">
        <f t="shared" si="11"/>
        <v>0.002963735957912949</v>
      </c>
      <c r="K328" s="1"/>
      <c r="L328" s="1"/>
      <c r="M328" s="1">
        <f t="shared" si="9"/>
        <v>-0.1830662931815869</v>
      </c>
      <c r="N328" s="1"/>
      <c r="O328" s="13"/>
      <c r="P328" s="13"/>
    </row>
    <row r="329" spans="3:16" ht="15">
      <c r="C329" s="1">
        <f t="shared" si="14"/>
        <v>0.15000000000000002</v>
      </c>
      <c r="D329" s="1">
        <f t="shared" si="10"/>
        <v>0.996</v>
      </c>
      <c r="E329" s="1">
        <f t="shared" si="15"/>
        <v>0.15055524441298898</v>
      </c>
      <c r="F329" s="1">
        <f t="shared" si="12"/>
        <v>0.14995302343533704</v>
      </c>
      <c r="G329" s="1">
        <f t="shared" si="16"/>
        <v>1.0123503786212193</v>
      </c>
      <c r="H329" s="1">
        <f t="shared" si="13"/>
        <v>0.996</v>
      </c>
      <c r="I329" s="1"/>
      <c r="J329" s="1">
        <f t="shared" si="11"/>
        <v>0.0032953744890900816</v>
      </c>
      <c r="K329" s="1"/>
      <c r="L329" s="1"/>
      <c r="M329" s="1">
        <f t="shared" si="9"/>
        <v>-0.18106787038905048</v>
      </c>
      <c r="N329" s="1"/>
      <c r="O329" s="13"/>
      <c r="P329" s="13"/>
    </row>
    <row r="330" spans="3:16" ht="15">
      <c r="C330" s="1">
        <f t="shared" si="14"/>
        <v>0.16500000000000004</v>
      </c>
      <c r="D330" s="1">
        <f t="shared" si="10"/>
        <v>0.996</v>
      </c>
      <c r="E330" s="1">
        <f t="shared" si="15"/>
        <v>0.16574050009230726</v>
      </c>
      <c r="F330" s="1">
        <f t="shared" si="12"/>
        <v>0.16507753809193804</v>
      </c>
      <c r="G330" s="1">
        <f t="shared" si="16"/>
        <v>1.0148265416925983</v>
      </c>
      <c r="H330" s="1">
        <f t="shared" si="13"/>
        <v>0.996</v>
      </c>
      <c r="I330" s="1"/>
      <c r="J330" s="1">
        <f t="shared" si="11"/>
        <v>0.003627751513690219</v>
      </c>
      <c r="K330" s="1"/>
      <c r="L330" s="1"/>
      <c r="M330" s="1">
        <f t="shared" si="9"/>
        <v>-0.179069447596514</v>
      </c>
      <c r="N330" s="1"/>
      <c r="O330" s="13"/>
      <c r="P330" s="13"/>
    </row>
    <row r="331" spans="3:16" ht="15">
      <c r="C331" s="1">
        <f t="shared" si="14"/>
        <v>0.18000000000000005</v>
      </c>
      <c r="D331" s="1">
        <f t="shared" si="10"/>
        <v>0.996</v>
      </c>
      <c r="E331" s="1">
        <f t="shared" si="15"/>
        <v>0.18096289821769623</v>
      </c>
      <c r="F331" s="1">
        <f t="shared" si="12"/>
        <v>0.18023904662482546</v>
      </c>
      <c r="G331" s="1">
        <f t="shared" si="16"/>
        <v>1.0175301273919708</v>
      </c>
      <c r="H331" s="1">
        <f t="shared" si="13"/>
        <v>0.996</v>
      </c>
      <c r="I331" s="1"/>
      <c r="J331" s="1">
        <f t="shared" si="11"/>
        <v>0.003960941517404575</v>
      </c>
      <c r="K331" s="1"/>
      <c r="L331" s="1"/>
      <c r="M331" s="1">
        <f t="shared" si="9"/>
        <v>-0.17707102480397752</v>
      </c>
      <c r="N331" s="1"/>
      <c r="O331" s="13"/>
      <c r="P331" s="13"/>
    </row>
    <row r="332" spans="3:16" ht="15">
      <c r="C332" s="1">
        <f t="shared" si="14"/>
        <v>0.19500000000000006</v>
      </c>
      <c r="D332" s="1">
        <f t="shared" si="10"/>
        <v>0.996</v>
      </c>
      <c r="E332" s="1">
        <f t="shared" si="15"/>
        <v>0.1962258501285758</v>
      </c>
      <c r="F332" s="1">
        <f t="shared" si="12"/>
        <v>0.1954409467280615</v>
      </c>
      <c r="G332" s="1">
        <f t="shared" si="16"/>
        <v>1.0204617415928918</v>
      </c>
      <c r="H332" s="1">
        <f t="shared" si="13"/>
        <v>0.996</v>
      </c>
      <c r="I332" s="1"/>
      <c r="J332" s="1">
        <f t="shared" si="11"/>
        <v>0.004295019168112981</v>
      </c>
      <c r="K332" s="1"/>
      <c r="L332" s="1"/>
      <c r="M332" s="1">
        <f t="shared" si="9"/>
        <v>-0.17507260201144104</v>
      </c>
      <c r="N332" s="1"/>
      <c r="O332" s="13"/>
      <c r="P332" s="13"/>
    </row>
    <row r="333" spans="3:16" ht="15">
      <c r="C333" s="1">
        <f t="shared" si="14"/>
        <v>0.21000000000000008</v>
      </c>
      <c r="D333" s="1">
        <f t="shared" si="10"/>
        <v>0.996</v>
      </c>
      <c r="E333" s="1">
        <f t="shared" si="15"/>
        <v>0.21153277625246916</v>
      </c>
      <c r="F333" s="1">
        <f t="shared" si="12"/>
        <v>0.21068664514745927</v>
      </c>
      <c r="G333" s="1">
        <f t="shared" si="16"/>
        <v>1.0236220412701038</v>
      </c>
      <c r="H333" s="1">
        <f t="shared" si="13"/>
        <v>0.996</v>
      </c>
      <c r="I333" s="1"/>
      <c r="J333" s="1">
        <f t="shared" si="11"/>
        <v>0.004630059332616961</v>
      </c>
      <c r="K333" s="1"/>
      <c r="L333" s="1"/>
      <c r="M333" s="1">
        <f t="shared" si="9"/>
        <v>-0.1730741792189046</v>
      </c>
      <c r="N333" s="1"/>
      <c r="O333" s="13"/>
      <c r="P333" s="13"/>
    </row>
    <row r="334" spans="3:16" ht="15">
      <c r="C334" s="1">
        <f t="shared" si="14"/>
        <v>0.2250000000000001</v>
      </c>
      <c r="D334" s="1">
        <f t="shared" si="10"/>
        <v>0.996</v>
      </c>
      <c r="E334" s="1">
        <f t="shared" si="15"/>
        <v>0.22688710687152072</v>
      </c>
      <c r="F334" s="1">
        <f t="shared" si="12"/>
        <v>0.22597955844403464</v>
      </c>
      <c r="G334" s="1">
        <f t="shared" si="16"/>
        <v>1.0270117346467644</v>
      </c>
      <c r="H334" s="1">
        <f t="shared" si="13"/>
        <v>0.996</v>
      </c>
      <c r="I334" s="1"/>
      <c r="J334" s="1">
        <f t="shared" si="11"/>
        <v>0.00496613709341738</v>
      </c>
      <c r="K334" s="1"/>
      <c r="L334" s="1"/>
      <c r="M334" s="1">
        <f aca="true" t="shared" si="17" ref="M334:M397">f_wall+slope_at_wall*(C334-2.505)</f>
        <v>-0.17107575642636813</v>
      </c>
      <c r="N334" s="1"/>
      <c r="O334" s="13"/>
      <c r="P334" s="13"/>
    </row>
    <row r="335" spans="3:16" ht="15">
      <c r="C335" s="1">
        <f t="shared" si="14"/>
        <v>0.2400000000000001</v>
      </c>
      <c r="D335" s="1">
        <f t="shared" si="10"/>
        <v>0.996</v>
      </c>
      <c r="E335" s="1">
        <f t="shared" si="15"/>
        <v>0.24229228289122218</v>
      </c>
      <c r="F335" s="1">
        <f t="shared" si="12"/>
        <v>0.2413231137596573</v>
      </c>
      <c r="G335" s="1">
        <f t="shared" si="16"/>
        <v>1.0306315813531592</v>
      </c>
      <c r="H335" s="1">
        <f t="shared" si="13"/>
        <v>0.996</v>
      </c>
      <c r="I335" s="1"/>
      <c r="J335" s="1">
        <f t="shared" si="11"/>
        <v>0.005303327765540434</v>
      </c>
      <c r="K335" s="1"/>
      <c r="L335" s="1"/>
      <c r="M335" s="1">
        <f t="shared" si="17"/>
        <v>-0.16907733363383165</v>
      </c>
      <c r="N335" s="1"/>
      <c r="O335" s="13"/>
      <c r="P335" s="13"/>
    </row>
    <row r="336" spans="3:16" ht="15">
      <c r="C336" s="1">
        <f t="shared" si="14"/>
        <v>0.2550000000000001</v>
      </c>
      <c r="D336" s="1">
        <f t="shared" si="10"/>
        <v>0.996</v>
      </c>
      <c r="E336" s="1">
        <f t="shared" si="15"/>
        <v>0.25775175661151956</v>
      </c>
      <c r="F336" s="1">
        <f t="shared" si="12"/>
        <v>0.25672074958507346</v>
      </c>
      <c r="G336" s="1">
        <f t="shared" si="16"/>
        <v>1.0344823925969353</v>
      </c>
      <c r="H336" s="1">
        <f t="shared" si="13"/>
        <v>0.996</v>
      </c>
      <c r="I336" s="1"/>
      <c r="J336" s="1">
        <f t="shared" si="11"/>
        <v>0.0056417069134157465</v>
      </c>
      <c r="K336" s="1"/>
      <c r="L336" s="1"/>
      <c r="M336" s="1">
        <f t="shared" si="17"/>
        <v>-0.16707891084129523</v>
      </c>
      <c r="N336" s="1"/>
      <c r="O336" s="13"/>
      <c r="P336" s="13"/>
    </row>
    <row r="337" spans="3:16" ht="15">
      <c r="C337" s="1">
        <f aca="true" t="shared" si="18" ref="C337:C352">C336+dx</f>
        <v>0.27000000000000013</v>
      </c>
      <c r="D337" s="1">
        <f t="shared" si="10"/>
        <v>0.996</v>
      </c>
      <c r="E337" s="1">
        <f aca="true" t="shared" si="19" ref="E337:E352">E336+dx*G336</f>
        <v>0.2732689925004736</v>
      </c>
      <c r="F337" s="1">
        <f t="shared" si="12"/>
        <v>0.2721759165304717</v>
      </c>
      <c r="G337" s="1">
        <f aca="true" t="shared" si="20" ref="G337:G352">G336+dx*F337</f>
        <v>1.0385650313448924</v>
      </c>
      <c r="H337" s="1">
        <f t="shared" si="13"/>
        <v>0.996</v>
      </c>
      <c r="I337" s="1"/>
      <c r="J337" s="1">
        <f t="shared" si="11"/>
        <v>0.005981350367810355</v>
      </c>
      <c r="K337" s="1"/>
      <c r="L337" s="1"/>
      <c r="M337" s="1">
        <f t="shared" si="17"/>
        <v>-0.16508048804875874</v>
      </c>
      <c r="N337" s="1"/>
      <c r="O337" s="13"/>
      <c r="P337" s="13"/>
    </row>
    <row r="338" spans="3:16" ht="15">
      <c r="C338" s="1">
        <f t="shared" si="18"/>
        <v>0.28500000000000014</v>
      </c>
      <c r="D338" s="1">
        <f t="shared" si="10"/>
        <v>0.996</v>
      </c>
      <c r="E338" s="1">
        <f t="shared" si="19"/>
        <v>0.288847467970647</v>
      </c>
      <c r="F338" s="1">
        <f t="shared" si="12"/>
        <v>0.2876920780987644</v>
      </c>
      <c r="G338" s="1">
        <f t="shared" si="20"/>
        <v>1.042880412516374</v>
      </c>
      <c r="H338" s="1">
        <f t="shared" si="13"/>
        <v>0.996</v>
      </c>
      <c r="I338" s="1"/>
      <c r="J338" s="1">
        <f t="shared" si="11"/>
        <v>0.0063223342428223896</v>
      </c>
      <c r="K338" s="1"/>
      <c r="L338" s="1"/>
      <c r="M338" s="1">
        <f t="shared" si="17"/>
        <v>-0.16308206525622232</v>
      </c>
      <c r="N338" s="1"/>
      <c r="O338" s="13"/>
      <c r="P338" s="13"/>
    </row>
    <row r="339" spans="3:16" ht="15">
      <c r="C339" s="1">
        <f t="shared" si="18"/>
        <v>0.30000000000000016</v>
      </c>
      <c r="D339" s="1">
        <f t="shared" si="10"/>
        <v>0.996</v>
      </c>
      <c r="E339" s="1">
        <f t="shared" si="19"/>
        <v>0.3044906741583926</v>
      </c>
      <c r="F339" s="1">
        <f t="shared" si="12"/>
        <v>0.30327271146175905</v>
      </c>
      <c r="G339" s="1">
        <f t="shared" si="20"/>
        <v>1.0474295031883003</v>
      </c>
      <c r="H339" s="1">
        <f t="shared" si="13"/>
        <v>0.996</v>
      </c>
      <c r="I339" s="1"/>
      <c r="J339" s="1">
        <f t="shared" si="11"/>
        <v>0.006664734952938242</v>
      </c>
      <c r="K339" s="1"/>
      <c r="L339" s="1"/>
      <c r="M339" s="1">
        <f t="shared" si="17"/>
        <v>-0.16108364246368584</v>
      </c>
      <c r="N339" s="1"/>
      <c r="O339" s="13"/>
      <c r="P339" s="13"/>
    </row>
    <row r="340" spans="3:16" ht="15">
      <c r="C340" s="1">
        <f t="shared" si="18"/>
        <v>0.31500000000000017</v>
      </c>
      <c r="D340" s="1">
        <f t="shared" si="10"/>
        <v>0.996</v>
      </c>
      <c r="E340" s="1">
        <f t="shared" si="19"/>
        <v>0.3202021167062171</v>
      </c>
      <c r="F340" s="1">
        <f t="shared" si="12"/>
        <v>0.31892130823939224</v>
      </c>
      <c r="G340" s="1">
        <f t="shared" si="20"/>
        <v>1.0522133228118913</v>
      </c>
      <c r="H340" s="1">
        <f t="shared" si="13"/>
        <v>0.996</v>
      </c>
      <c r="I340" s="1"/>
      <c r="J340" s="1">
        <f t="shared" si="11"/>
        <v>0.007008629230157047</v>
      </c>
      <c r="K340" s="1"/>
      <c r="L340" s="1"/>
      <c r="M340" s="1">
        <f t="shared" si="17"/>
        <v>-0.15908521967114936</v>
      </c>
      <c r="N340" s="1"/>
      <c r="O340" s="13"/>
      <c r="P340" s="13"/>
    </row>
    <row r="341" spans="3:16" ht="15">
      <c r="C341" s="1">
        <f t="shared" si="18"/>
        <v>0.3300000000000002</v>
      </c>
      <c r="D341" s="1">
        <f t="shared" si="10"/>
        <v>0.996</v>
      </c>
      <c r="E341" s="1">
        <f t="shared" si="19"/>
        <v>0.3359853165483955</v>
      </c>
      <c r="F341" s="1">
        <f t="shared" si="12"/>
        <v>0.3346413752822019</v>
      </c>
      <c r="G341" s="1">
        <f t="shared" si="20"/>
        <v>1.0572329434411243</v>
      </c>
      <c r="H341" s="1">
        <f t="shared" si="13"/>
        <v>0.996</v>
      </c>
      <c r="I341" s="1"/>
      <c r="J341" s="1">
        <f t="shared" si="11"/>
        <v>0.007354094141186329</v>
      </c>
      <c r="K341" s="1"/>
      <c r="L341" s="1"/>
      <c r="M341" s="1">
        <f t="shared" si="17"/>
        <v>-0.15708679687861293</v>
      </c>
      <c r="N341" s="1"/>
      <c r="O341" s="13"/>
      <c r="P341" s="13"/>
    </row>
    <row r="342" spans="3:16" ht="15">
      <c r="C342" s="1">
        <f t="shared" si="18"/>
        <v>0.3450000000000002</v>
      </c>
      <c r="D342" s="1">
        <f t="shared" si="10"/>
        <v>0.996</v>
      </c>
      <c r="E342" s="1">
        <f t="shared" si="19"/>
        <v>0.35184381070001236</v>
      </c>
      <c r="F342" s="1">
        <f t="shared" si="12"/>
        <v>0.3504364354572123</v>
      </c>
      <c r="G342" s="1">
        <f t="shared" si="20"/>
        <v>1.0624894899729824</v>
      </c>
      <c r="H342" s="1">
        <f t="shared" si="13"/>
        <v>0.996</v>
      </c>
      <c r="I342" s="1"/>
      <c r="J342" s="1">
        <f t="shared" si="11"/>
        <v>0.0077012071047126525</v>
      </c>
      <c r="K342" s="1"/>
      <c r="L342" s="1"/>
      <c r="M342" s="1">
        <f t="shared" si="17"/>
        <v>-0.15508837408607645</v>
      </c>
      <c r="N342" s="1"/>
      <c r="O342" s="13"/>
      <c r="P342" s="13"/>
    </row>
    <row r="343" spans="3:16" ht="15">
      <c r="C343" s="1">
        <f t="shared" si="18"/>
        <v>0.3600000000000002</v>
      </c>
      <c r="D343" s="1">
        <f t="shared" si="10"/>
        <v>0.996</v>
      </c>
      <c r="E343" s="1">
        <f t="shared" si="19"/>
        <v>0.3677811530496071</v>
      </c>
      <c r="F343" s="1">
        <f t="shared" si="12"/>
        <v>0.3663100284374087</v>
      </c>
      <c r="G343" s="1">
        <f t="shared" si="20"/>
        <v>1.0679841403995436</v>
      </c>
      <c r="H343" s="1">
        <f t="shared" si="13"/>
        <v>0.996</v>
      </c>
      <c r="I343" s="1"/>
      <c r="J343" s="1">
        <f t="shared" si="11"/>
        <v>0.008050045908751143</v>
      </c>
      <c r="K343" s="1"/>
      <c r="L343" s="1"/>
      <c r="M343" s="1">
        <f t="shared" si="17"/>
        <v>-0.15308995129353997</v>
      </c>
      <c r="N343" s="1"/>
      <c r="O343" s="13"/>
      <c r="P343" s="13"/>
    </row>
    <row r="344" spans="3:16" ht="15">
      <c r="C344" s="1">
        <f t="shared" si="18"/>
        <v>0.3750000000000002</v>
      </c>
      <c r="D344" s="1">
        <f t="shared" si="10"/>
        <v>0.996</v>
      </c>
      <c r="E344" s="1">
        <f t="shared" si="19"/>
        <v>0.3838009151556003</v>
      </c>
      <c r="F344" s="1">
        <f t="shared" si="12"/>
        <v>0.3822657114949779</v>
      </c>
      <c r="G344" s="1">
        <f t="shared" si="20"/>
        <v>1.0737181260719684</v>
      </c>
      <c r="H344" s="1">
        <f t="shared" si="13"/>
        <v>0.996</v>
      </c>
      <c r="I344" s="1"/>
      <c r="J344" s="1">
        <f t="shared" si="11"/>
        <v>0.008400688728077782</v>
      </c>
      <c r="K344" s="1"/>
      <c r="L344" s="1"/>
      <c r="M344" s="1">
        <f t="shared" si="17"/>
        <v>-0.15109152850100355</v>
      </c>
      <c r="N344" s="1"/>
      <c r="O344" s="13"/>
      <c r="P344" s="13"/>
    </row>
    <row r="345" spans="3:16" ht="15">
      <c r="C345" s="1">
        <f t="shared" si="18"/>
        <v>0.39000000000000024</v>
      </c>
      <c r="D345" s="1">
        <f t="shared" si="10"/>
        <v>0.996</v>
      </c>
      <c r="E345" s="1">
        <f t="shared" si="19"/>
        <v>0.3999066870466798</v>
      </c>
      <c r="F345" s="1">
        <f t="shared" si="12"/>
        <v>0.3983070602984931</v>
      </c>
      <c r="G345" s="1">
        <f t="shared" si="20"/>
        <v>1.0796927319764458</v>
      </c>
      <c r="H345" s="1">
        <f t="shared" si="13"/>
        <v>0.996</v>
      </c>
      <c r="I345" s="1"/>
      <c r="J345" s="1">
        <f t="shared" si="11"/>
        <v>0.008753214141748384</v>
      </c>
      <c r="K345" s="1"/>
      <c r="L345" s="1"/>
      <c r="M345" s="1">
        <f t="shared" si="17"/>
        <v>-0.14909310570846707</v>
      </c>
      <c r="N345" s="1"/>
      <c r="O345" s="13"/>
      <c r="P345" s="13"/>
    </row>
    <row r="346" spans="3:16" ht="15">
      <c r="C346" s="1">
        <f t="shared" si="18"/>
        <v>0.40500000000000025</v>
      </c>
      <c r="D346" s="1">
        <f t="shared" si="10"/>
        <v>0.996</v>
      </c>
      <c r="E346" s="1">
        <f t="shared" si="19"/>
        <v>0.4161020780263265</v>
      </c>
      <c r="F346" s="1">
        <f t="shared" si="12"/>
        <v>0.4144376697142212</v>
      </c>
      <c r="G346" s="1">
        <f t="shared" si="20"/>
        <v>1.085909297022159</v>
      </c>
      <c r="H346" s="1">
        <f t="shared" si="13"/>
        <v>0.996</v>
      </c>
      <c r="I346" s="1"/>
      <c r="J346" s="1">
        <f t="shared" si="11"/>
        <v>0.009107701150708154</v>
      </c>
      <c r="K346" s="1"/>
      <c r="L346" s="1"/>
      <c r="M346" s="1">
        <f t="shared" si="17"/>
        <v>-0.14709468291593059</v>
      </c>
      <c r="N346" s="1"/>
      <c r="O346" s="13"/>
      <c r="P346" s="13"/>
    </row>
    <row r="347" spans="3:16" ht="15">
      <c r="C347" s="1">
        <f t="shared" si="18"/>
        <v>0.42000000000000026</v>
      </c>
      <c r="D347" s="1">
        <f t="shared" si="10"/>
        <v>0.996</v>
      </c>
      <c r="E347" s="1">
        <f t="shared" si="19"/>
        <v>0.43239071748165886</v>
      </c>
      <c r="F347" s="1">
        <f t="shared" si="12"/>
        <v>0.4306611546117322</v>
      </c>
      <c r="G347" s="1">
        <f t="shared" si="20"/>
        <v>1.092369214341335</v>
      </c>
      <c r="H347" s="1">
        <f t="shared" si="13"/>
        <v>0.996</v>
      </c>
      <c r="I347" s="1"/>
      <c r="J347" s="1">
        <f t="shared" si="11"/>
        <v>0.009464229195495794</v>
      </c>
      <c r="K347" s="1"/>
      <c r="L347" s="1"/>
      <c r="M347" s="1">
        <f t="shared" si="17"/>
        <v>-0.14509626012339416</v>
      </c>
      <c r="N347" s="1"/>
      <c r="O347" s="13"/>
      <c r="P347" s="13"/>
    </row>
    <row r="348" spans="3:16" ht="15">
      <c r="C348" s="1">
        <f t="shared" si="18"/>
        <v>0.4350000000000003</v>
      </c>
      <c r="D348" s="1">
        <f t="shared" si="10"/>
        <v>0.996</v>
      </c>
      <c r="E348" s="1">
        <f t="shared" si="19"/>
        <v>0.44877625569677887</v>
      </c>
      <c r="F348" s="1">
        <f t="shared" si="12"/>
        <v>0.44698115067399175</v>
      </c>
      <c r="G348" s="1">
        <f t="shared" si="20"/>
        <v>1.0990739316014448</v>
      </c>
      <c r="H348" s="1">
        <f t="shared" si="13"/>
        <v>0.996</v>
      </c>
      <c r="I348" s="1"/>
      <c r="J348" s="1">
        <f t="shared" si="11"/>
        <v>0.009822878174046147</v>
      </c>
      <c r="K348" s="1"/>
      <c r="L348" s="1"/>
      <c r="M348" s="1">
        <f t="shared" si="17"/>
        <v>-0.14309783733085768</v>
      </c>
      <c r="N348" s="1"/>
      <c r="O348" s="13"/>
      <c r="P348" s="13"/>
    </row>
    <row r="349" spans="3:16" ht="15">
      <c r="C349" s="1">
        <f t="shared" si="18"/>
        <v>0.4500000000000003</v>
      </c>
      <c r="D349" s="1">
        <f t="shared" si="10"/>
        <v>0.996</v>
      </c>
      <c r="E349" s="1">
        <f t="shared" si="19"/>
        <v>0.46526236467080057</v>
      </c>
      <c r="F349" s="1">
        <f t="shared" si="12"/>
        <v>0.46340131521211736</v>
      </c>
      <c r="G349" s="1">
        <f t="shared" si="20"/>
        <v>1.1060249513296265</v>
      </c>
      <c r="H349" s="1">
        <f t="shared" si="13"/>
        <v>0.996</v>
      </c>
      <c r="I349" s="1"/>
      <c r="J349" s="1">
        <f t="shared" si="11"/>
        <v>0.010183728459595304</v>
      </c>
      <c r="K349" s="1"/>
      <c r="L349" s="1"/>
      <c r="M349" s="1">
        <f t="shared" si="17"/>
        <v>-0.14109941453832126</v>
      </c>
      <c r="N349" s="1"/>
      <c r="O349" s="13"/>
      <c r="P349" s="13"/>
    </row>
    <row r="350" spans="3:16" ht="15">
      <c r="C350" s="1">
        <f t="shared" si="18"/>
        <v>0.4650000000000003</v>
      </c>
      <c r="D350" s="1">
        <f t="shared" si="10"/>
        <v>0.996</v>
      </c>
      <c r="E350" s="1">
        <f t="shared" si="19"/>
        <v>0.481852738940745</v>
      </c>
      <c r="F350" s="1">
        <f t="shared" si="12"/>
        <v>0.479925327984982</v>
      </c>
      <c r="G350" s="1">
        <f t="shared" si="20"/>
        <v>1.1132238312494012</v>
      </c>
      <c r="H350" s="1">
        <f t="shared" si="13"/>
        <v>0.996</v>
      </c>
      <c r="I350" s="1"/>
      <c r="J350" s="1">
        <f t="shared" si="11"/>
        <v>0.010546860918692256</v>
      </c>
      <c r="K350" s="1"/>
      <c r="L350" s="1"/>
      <c r="M350" s="1">
        <f t="shared" si="17"/>
        <v>-0.13910099174578477</v>
      </c>
      <c r="N350" s="1"/>
      <c r="O350" s="13"/>
      <c r="P350" s="13"/>
    </row>
    <row r="351" spans="3:16" ht="15">
      <c r="C351" s="1">
        <f t="shared" si="18"/>
        <v>0.4800000000000003</v>
      </c>
      <c r="D351" s="1">
        <f t="shared" si="10"/>
        <v>0.996</v>
      </c>
      <c r="E351" s="1">
        <f t="shared" si="19"/>
        <v>0.498551096409486</v>
      </c>
      <c r="F351" s="1">
        <f t="shared" si="12"/>
        <v>0.49655689202384806</v>
      </c>
      <c r="G351" s="1">
        <f t="shared" si="20"/>
        <v>1.120672184629759</v>
      </c>
      <c r="H351" s="1">
        <f t="shared" si="13"/>
        <v>0.996</v>
      </c>
      <c r="I351" s="1"/>
      <c r="J351" s="1">
        <f t="shared" si="11"/>
        <v>0.010912356929321087</v>
      </c>
      <c r="K351" s="1"/>
      <c r="L351" s="1"/>
      <c r="M351" s="1">
        <f t="shared" si="17"/>
        <v>-0.1371025689532483</v>
      </c>
      <c r="N351" s="1"/>
      <c r="O351" s="13"/>
      <c r="P351" s="13"/>
    </row>
    <row r="352" spans="3:16" ht="15">
      <c r="C352" s="1">
        <f t="shared" si="18"/>
        <v>0.49500000000000033</v>
      </c>
      <c r="D352" s="1">
        <f t="shared" si="10"/>
        <v>0.996</v>
      </c>
      <c r="E352" s="1">
        <f t="shared" si="19"/>
        <v>0.5153611791789324</v>
      </c>
      <c r="F352" s="1">
        <f t="shared" si="12"/>
        <v>0.5132997344622167</v>
      </c>
      <c r="G352" s="1">
        <f t="shared" si="20"/>
        <v>1.1283716806466921</v>
      </c>
      <c r="H352" s="1">
        <f t="shared" si="13"/>
        <v>0.996</v>
      </c>
      <c r="I352" s="1"/>
      <c r="J352" s="1">
        <f t="shared" si="11"/>
        <v>0.011280298399137778</v>
      </c>
      <c r="K352" s="1"/>
      <c r="L352" s="1"/>
      <c r="M352" s="1">
        <f t="shared" si="17"/>
        <v>-0.13510414616071187</v>
      </c>
      <c r="N352" s="1"/>
      <c r="O352" s="13"/>
      <c r="P352" s="13"/>
    </row>
    <row r="353" spans="3:16" ht="15">
      <c r="C353" s="1">
        <f aca="true" t="shared" si="21" ref="C353:C368">C352+dx</f>
        <v>0.5100000000000003</v>
      </c>
      <c r="D353" s="1">
        <f t="shared" si="10"/>
        <v>0.996</v>
      </c>
      <c r="E353" s="1">
        <f aca="true" t="shared" si="22" ref="E353:E368">E352+dx*G352</f>
        <v>0.5322867543886328</v>
      </c>
      <c r="F353" s="1">
        <f t="shared" si="12"/>
        <v>0.5301576073710783</v>
      </c>
      <c r="G353" s="1">
        <f aca="true" t="shared" si="23" ref="G353:G368">G352+dx*F353</f>
        <v>1.1363240447572582</v>
      </c>
      <c r="H353" s="1">
        <f t="shared" si="13"/>
        <v>0.996</v>
      </c>
      <c r="I353" s="1"/>
      <c r="J353" s="1">
        <f t="shared" si="11"/>
        <v>0.011650767783825716</v>
      </c>
      <c r="K353" s="1"/>
      <c r="L353" s="1"/>
      <c r="M353" s="1">
        <f t="shared" si="17"/>
        <v>-0.1331057233681754</v>
      </c>
      <c r="N353" s="1"/>
      <c r="O353" s="13"/>
      <c r="P353" s="13"/>
    </row>
    <row r="354" spans="3:16" ht="15">
      <c r="C354" s="1">
        <f t="shared" si="21"/>
        <v>0.5250000000000004</v>
      </c>
      <c r="D354" s="1">
        <f t="shared" si="10"/>
        <v>0.996</v>
      </c>
      <c r="E354" s="1">
        <f t="shared" si="22"/>
        <v>0.5493316150599917</v>
      </c>
      <c r="F354" s="1">
        <f t="shared" si="12"/>
        <v>0.5471342885997518</v>
      </c>
      <c r="G354" s="1">
        <f t="shared" si="23"/>
        <v>1.1445310590862545</v>
      </c>
      <c r="H354" s="1">
        <f t="shared" si="13"/>
        <v>0.996</v>
      </c>
      <c r="I354" s="1"/>
      <c r="J354" s="1">
        <f t="shared" si="11"/>
        <v>0.01202384810557401</v>
      </c>
      <c r="K354" s="1"/>
      <c r="L354" s="1"/>
      <c r="M354" s="1">
        <f t="shared" si="17"/>
        <v>-0.1311073005756389</v>
      </c>
      <c r="N354" s="1"/>
      <c r="O354" s="13"/>
      <c r="P354" s="13"/>
    </row>
    <row r="355" spans="3:16" ht="15">
      <c r="C355" s="1">
        <f t="shared" si="21"/>
        <v>0.5400000000000004</v>
      </c>
      <c r="D355" s="1">
        <f t="shared" si="10"/>
        <v>0.996</v>
      </c>
      <c r="E355" s="1">
        <f t="shared" si="22"/>
        <v>0.5664995809462855</v>
      </c>
      <c r="F355" s="1">
        <f t="shared" si="12"/>
        <v>0.5642335826225003</v>
      </c>
      <c r="G355" s="1">
        <f t="shared" si="23"/>
        <v>1.152994562825592</v>
      </c>
      <c r="H355" s="1">
        <f t="shared" si="13"/>
        <v>0.996</v>
      </c>
      <c r="I355" s="1"/>
      <c r="J355" s="1">
        <f t="shared" si="11"/>
        <v>0.012399622971682761</v>
      </c>
      <c r="K355" s="1"/>
      <c r="L355" s="1"/>
      <c r="M355" s="1">
        <f t="shared" si="17"/>
        <v>-0.12910887778310248</v>
      </c>
      <c r="N355" s="1"/>
      <c r="O355" s="13"/>
      <c r="P355" s="13"/>
    </row>
    <row r="356" spans="3:16" ht="15">
      <c r="C356" s="1">
        <f t="shared" si="21"/>
        <v>0.5550000000000004</v>
      </c>
      <c r="D356" s="1">
        <f t="shared" si="10"/>
        <v>0.996</v>
      </c>
      <c r="E356" s="1">
        <f t="shared" si="22"/>
        <v>0.5837944993886693</v>
      </c>
      <c r="F356" s="1">
        <f t="shared" si="12"/>
        <v>0.5814593213911147</v>
      </c>
      <c r="G356" s="1">
        <f t="shared" si="23"/>
        <v>1.1617164526464587</v>
      </c>
      <c r="H356" s="1">
        <f t="shared" si="13"/>
        <v>0.996</v>
      </c>
      <c r="I356" s="1"/>
      <c r="J356" s="1">
        <f t="shared" si="11"/>
        <v>0.012778176593299467</v>
      </c>
      <c r="K356" s="1"/>
      <c r="L356" s="1"/>
      <c r="M356" s="1">
        <f t="shared" si="17"/>
        <v>-0.127110454990566</v>
      </c>
      <c r="N356" s="1"/>
      <c r="O356" s="13"/>
      <c r="P356" s="13"/>
    </row>
    <row r="357" spans="3:16" ht="15">
      <c r="C357" s="1">
        <f t="shared" si="21"/>
        <v>0.5700000000000004</v>
      </c>
      <c r="D357" s="1">
        <f t="shared" si="10"/>
        <v>0.996</v>
      </c>
      <c r="E357" s="1">
        <f t="shared" si="22"/>
        <v>0.6012202461783662</v>
      </c>
      <c r="F357" s="1">
        <f t="shared" si="12"/>
        <v>0.5988153651936527</v>
      </c>
      <c r="G357" s="1">
        <f t="shared" si="23"/>
        <v>1.1706986831243635</v>
      </c>
      <c r="H357" s="1">
        <f t="shared" si="13"/>
        <v>0.996</v>
      </c>
      <c r="I357" s="1"/>
      <c r="J357" s="1">
        <f t="shared" si="11"/>
        <v>0.013159593804290732</v>
      </c>
      <c r="K357" s="1"/>
      <c r="L357" s="1"/>
      <c r="M357" s="1">
        <f t="shared" si="17"/>
        <v>-0.12511203219802958</v>
      </c>
      <c r="N357" s="1"/>
      <c r="O357" s="13"/>
      <c r="P357" s="13"/>
    </row>
    <row r="358" spans="3:16" ht="15">
      <c r="C358" s="1">
        <f t="shared" si="21"/>
        <v>0.5850000000000004</v>
      </c>
      <c r="D358" s="1">
        <f t="shared" si="10"/>
        <v>0.996</v>
      </c>
      <c r="E358" s="1">
        <f t="shared" si="22"/>
        <v>0.6187807264252316</v>
      </c>
      <c r="F358" s="1">
        <f t="shared" si="12"/>
        <v>0.6163056035195307</v>
      </c>
      <c r="G358" s="1">
        <f t="shared" si="23"/>
        <v>1.1799432671771566</v>
      </c>
      <c r="H358" s="1">
        <f t="shared" si="13"/>
        <v>0.996</v>
      </c>
      <c r="I358" s="1"/>
      <c r="J358" s="1">
        <f t="shared" si="11"/>
        <v>0.013543960080253539</v>
      </c>
      <c r="K358" s="1"/>
      <c r="L358" s="1"/>
      <c r="M358" s="1">
        <f t="shared" si="17"/>
        <v>-0.1231136094054931</v>
      </c>
      <c r="N358" s="1"/>
      <c r="O358" s="13"/>
      <c r="P358" s="13"/>
    </row>
    <row r="359" spans="3:16" ht="15">
      <c r="C359" s="1">
        <f t="shared" si="21"/>
        <v>0.6000000000000004</v>
      </c>
      <c r="D359" s="1">
        <f t="shared" si="10"/>
        <v>0.996</v>
      </c>
      <c r="E359" s="1">
        <f t="shared" si="22"/>
        <v>0.636479875432889</v>
      </c>
      <c r="F359" s="1">
        <f t="shared" si="12"/>
        <v>0.6339339559311574</v>
      </c>
      <c r="G359" s="1">
        <f t="shared" si="23"/>
        <v>1.189452276516124</v>
      </c>
      <c r="H359" s="1">
        <f t="shared" si="13"/>
        <v>0.996</v>
      </c>
      <c r="I359" s="1"/>
      <c r="J359" s="1">
        <f t="shared" si="11"/>
        <v>0.01393136155767033</v>
      </c>
      <c r="K359" s="1"/>
      <c r="L359" s="1"/>
      <c r="M359" s="1">
        <f t="shared" si="17"/>
        <v>-0.12111518661295662</v>
      </c>
      <c r="N359" s="1"/>
      <c r="O359" s="13"/>
      <c r="P359" s="13"/>
    </row>
    <row r="360" spans="3:16" ht="15">
      <c r="C360" s="1">
        <f t="shared" si="21"/>
        <v>0.6150000000000004</v>
      </c>
      <c r="D360" s="1">
        <f t="shared" si="10"/>
        <v>0.996</v>
      </c>
      <c r="E360" s="1">
        <f t="shared" si="22"/>
        <v>0.6543216595806308</v>
      </c>
      <c r="F360" s="1">
        <f t="shared" si="12"/>
        <v>0.6517043729423083</v>
      </c>
      <c r="G360" s="1">
        <f t="shared" si="23"/>
        <v>1.1992278421102587</v>
      </c>
      <c r="H360" s="1">
        <f t="shared" si="13"/>
        <v>0.996</v>
      </c>
      <c r="I360" s="1"/>
      <c r="J360" s="1">
        <f t="shared" si="11"/>
        <v>0.014321885053212195</v>
      </c>
      <c r="K360" s="1"/>
      <c r="L360" s="1"/>
      <c r="M360" s="1">
        <f t="shared" si="17"/>
        <v>-0.11911676382042019</v>
      </c>
      <c r="N360" s="1"/>
      <c r="O360" s="13"/>
      <c r="P360" s="13"/>
    </row>
    <row r="361" spans="3:16" ht="15">
      <c r="C361" s="1">
        <f t="shared" si="21"/>
        <v>0.6300000000000004</v>
      </c>
      <c r="D361" s="1">
        <f t="shared" si="10"/>
        <v>0.996</v>
      </c>
      <c r="E361" s="1">
        <f t="shared" si="22"/>
        <v>0.6723100772122848</v>
      </c>
      <c r="F361" s="1">
        <f t="shared" si="12"/>
        <v>0.6696208369034357</v>
      </c>
      <c r="G361" s="1">
        <f t="shared" si="23"/>
        <v>1.20927215466381</v>
      </c>
      <c r="H361" s="1">
        <f t="shared" si="13"/>
        <v>0.996</v>
      </c>
      <c r="I361" s="1"/>
      <c r="J361" s="1">
        <f t="shared" si="11"/>
        <v>0.014715618083194486</v>
      </c>
      <c r="K361" s="1"/>
      <c r="L361" s="1"/>
      <c r="M361" s="1">
        <f t="shared" si="17"/>
        <v>-0.11711834102788371</v>
      </c>
      <c r="N361" s="1"/>
      <c r="O361" s="13"/>
      <c r="P361" s="13"/>
    </row>
    <row r="362" spans="3:16" ht="15">
      <c r="C362" s="1">
        <f t="shared" si="21"/>
        <v>0.6450000000000005</v>
      </c>
      <c r="D362" s="1">
        <f t="shared" si="10"/>
        <v>0.996</v>
      </c>
      <c r="E362" s="1">
        <f t="shared" si="22"/>
        <v>0.690449159532242</v>
      </c>
      <c r="F362" s="1">
        <f t="shared" si="12"/>
        <v>0.687687362894113</v>
      </c>
      <c r="G362" s="1">
        <f t="shared" si="23"/>
        <v>1.2195874651072218</v>
      </c>
      <c r="H362" s="1">
        <f t="shared" si="13"/>
        <v>0.996</v>
      </c>
      <c r="I362" s="1"/>
      <c r="J362" s="1">
        <f t="shared" si="11"/>
        <v>0.01511264888318922</v>
      </c>
      <c r="K362" s="1"/>
      <c r="L362" s="1"/>
      <c r="M362" s="1">
        <f t="shared" si="17"/>
        <v>-0.11511991823534726</v>
      </c>
      <c r="N362" s="1"/>
      <c r="O362" s="13"/>
      <c r="P362" s="13"/>
    </row>
    <row r="363" spans="3:16" ht="15">
      <c r="C363" s="1">
        <f t="shared" si="21"/>
        <v>0.6600000000000005</v>
      </c>
      <c r="D363" s="1">
        <f t="shared" si="10"/>
        <v>0.996</v>
      </c>
      <c r="E363" s="1">
        <f t="shared" si="22"/>
        <v>0.7087429715088502</v>
      </c>
      <c r="F363" s="1">
        <f t="shared" si="12"/>
        <v>0.7059079996228148</v>
      </c>
      <c r="G363" s="1">
        <f t="shared" si="23"/>
        <v>1.230176085101564</v>
      </c>
      <c r="H363" s="1">
        <f t="shared" si="13"/>
        <v>0.996</v>
      </c>
      <c r="I363" s="1"/>
      <c r="J363" s="1">
        <f t="shared" si="11"/>
        <v>0.015513066427798677</v>
      </c>
      <c r="K363" s="1"/>
      <c r="L363" s="1"/>
      <c r="M363" s="1">
        <f t="shared" si="17"/>
        <v>-0.11312149544281078</v>
      </c>
      <c r="N363" s="1"/>
      <c r="O363" s="13"/>
      <c r="P363" s="13"/>
    </row>
    <row r="364" spans="3:16" ht="15">
      <c r="C364" s="1">
        <f t="shared" si="21"/>
        <v>0.6750000000000005</v>
      </c>
      <c r="D364" s="1">
        <f t="shared" si="10"/>
        <v>0.996</v>
      </c>
      <c r="E364" s="1">
        <f t="shared" si="22"/>
        <v>0.7271956127853737</v>
      </c>
      <c r="F364" s="1">
        <f t="shared" si="12"/>
        <v>0.7242868303342322</v>
      </c>
      <c r="G364" s="1">
        <f t="shared" si="23"/>
        <v>1.2410403875565774</v>
      </c>
      <c r="H364" s="1">
        <f t="shared" si="13"/>
        <v>0.996</v>
      </c>
      <c r="I364" s="1"/>
      <c r="J364" s="1">
        <f t="shared" si="11"/>
        <v>0.015916960450594604</v>
      </c>
      <c r="K364" s="1"/>
      <c r="L364" s="1"/>
      <c r="M364" s="1">
        <f t="shared" si="17"/>
        <v>-0.11112307265027432</v>
      </c>
      <c r="N364" s="1"/>
      <c r="O364" s="13"/>
      <c r="P364" s="13"/>
    </row>
    <row r="365" spans="3:16" ht="15">
      <c r="C365" s="1">
        <f t="shared" si="21"/>
        <v>0.6900000000000005</v>
      </c>
      <c r="D365" s="1">
        <f t="shared" si="10"/>
        <v>0.996</v>
      </c>
      <c r="E365" s="1">
        <f t="shared" si="22"/>
        <v>0.7458112185987223</v>
      </c>
      <c r="F365" s="1">
        <f t="shared" si="12"/>
        <v>0.7428279737243274</v>
      </c>
      <c r="G365" s="1">
        <f t="shared" si="23"/>
        <v>1.2521828071624423</v>
      </c>
      <c r="H365" s="1">
        <f t="shared" si="13"/>
        <v>0.996</v>
      </c>
      <c r="I365" s="1"/>
      <c r="J365" s="1">
        <f t="shared" si="11"/>
        <v>0.01632442146422751</v>
      </c>
      <c r="K365" s="1"/>
      <c r="L365" s="1"/>
      <c r="M365" s="1">
        <f t="shared" si="17"/>
        <v>-0.10912464985773787</v>
      </c>
      <c r="N365" s="1"/>
      <c r="O365" s="13"/>
      <c r="P365" s="13"/>
    </row>
    <row r="366" spans="3:16" ht="15">
      <c r="C366" s="1">
        <f t="shared" si="21"/>
        <v>0.7050000000000005</v>
      </c>
      <c r="D366" s="1">
        <f t="shared" si="10"/>
        <v>0.996</v>
      </c>
      <c r="E366" s="1">
        <f t="shared" si="22"/>
        <v>0.7645939607061589</v>
      </c>
      <c r="F366" s="1">
        <f t="shared" si="12"/>
        <v>0.7615355848633343</v>
      </c>
      <c r="G366" s="1">
        <f t="shared" si="23"/>
        <v>1.2636058409353923</v>
      </c>
      <c r="H366" s="1">
        <f t="shared" si="13"/>
        <v>0.996</v>
      </c>
      <c r="I366" s="1"/>
      <c r="J366" s="1">
        <f t="shared" si="11"/>
        <v>0.016735540780710545</v>
      </c>
      <c r="K366" s="1"/>
      <c r="L366" s="1"/>
      <c r="M366" s="1">
        <f t="shared" si="17"/>
        <v>-0.10712622706520142</v>
      </c>
      <c r="N366" s="1"/>
      <c r="O366" s="13"/>
      <c r="P366" s="13"/>
    </row>
    <row r="367" spans="3:16" ht="15">
      <c r="C367" s="1">
        <f t="shared" si="21"/>
        <v>0.7200000000000005</v>
      </c>
      <c r="D367" s="1">
        <f t="shared" si="10"/>
        <v>0.996</v>
      </c>
      <c r="E367" s="1">
        <f t="shared" si="22"/>
        <v>0.7835480483201898</v>
      </c>
      <c r="F367" s="1">
        <f t="shared" si="12"/>
        <v>0.780413856126909</v>
      </c>
      <c r="G367" s="1">
        <f t="shared" si="23"/>
        <v>1.275312048777296</v>
      </c>
      <c r="H367" s="1">
        <f t="shared" si="13"/>
        <v>0.996</v>
      </c>
      <c r="I367" s="1"/>
      <c r="J367" s="1">
        <f t="shared" si="11"/>
        <v>0.01715041053188254</v>
      </c>
      <c r="K367" s="1"/>
      <c r="L367" s="1"/>
      <c r="M367" s="1">
        <f t="shared" si="17"/>
        <v>-0.10512780427266494</v>
      </c>
      <c r="N367" s="1"/>
      <c r="O367" s="13"/>
      <c r="P367" s="13"/>
    </row>
    <row r="368" spans="3:16" ht="15">
      <c r="C368" s="1">
        <f t="shared" si="21"/>
        <v>0.7350000000000005</v>
      </c>
      <c r="D368" s="1">
        <f t="shared" si="10"/>
        <v>0.996</v>
      </c>
      <c r="E368" s="1">
        <f t="shared" si="22"/>
        <v>0.8026777290518492</v>
      </c>
      <c r="F368" s="1">
        <f t="shared" si="12"/>
        <v>0.7994670181356418</v>
      </c>
      <c r="G368" s="1">
        <f t="shared" si="23"/>
        <v>1.2873040540493306</v>
      </c>
      <c r="H368" s="1">
        <f t="shared" si="13"/>
        <v>0.996</v>
      </c>
      <c r="I368" s="1"/>
      <c r="J368" s="1">
        <f t="shared" si="11"/>
        <v>0.017569123690054728</v>
      </c>
      <c r="K368" s="1"/>
      <c r="L368" s="1"/>
      <c r="M368" s="1">
        <f t="shared" si="17"/>
        <v>-0.10312938148012848</v>
      </c>
      <c r="N368" s="1"/>
      <c r="O368" s="13"/>
      <c r="P368" s="13"/>
    </row>
    <row r="369" spans="3:16" ht="15">
      <c r="C369" s="1">
        <f aca="true" t="shared" si="24" ref="C369:C384">C368+dx</f>
        <v>0.7500000000000006</v>
      </c>
      <c r="D369" s="1">
        <f t="shared" si="10"/>
        <v>0.996</v>
      </c>
      <c r="E369" s="1">
        <f aca="true" t="shared" si="25" ref="E369:E384">E368+dx*G368</f>
        <v>0.8219872898625892</v>
      </c>
      <c r="F369" s="1">
        <f t="shared" si="12"/>
        <v>0.8186993407031388</v>
      </c>
      <c r="G369" s="1">
        <f aca="true" t="shared" si="26" ref="G369:G384">G368+dx*F369</f>
        <v>1.2995845441598777</v>
      </c>
      <c r="H369" s="1">
        <f t="shared" si="13"/>
        <v>0.996</v>
      </c>
      <c r="I369" s="1"/>
      <c r="J369" s="1">
        <f t="shared" si="11"/>
        <v>0.01799177408884586</v>
      </c>
      <c r="K369" s="1"/>
      <c r="L369" s="1"/>
      <c r="M369" s="1">
        <f t="shared" si="17"/>
        <v>-0.10113095868759203</v>
      </c>
      <c r="N369" s="1"/>
      <c r="O369" s="13"/>
      <c r="P369" s="13"/>
    </row>
    <row r="370" spans="3:16" ht="15">
      <c r="C370" s="1">
        <f t="shared" si="24"/>
        <v>0.7650000000000006</v>
      </c>
      <c r="D370" s="1">
        <f t="shared" si="10"/>
        <v>0.996</v>
      </c>
      <c r="E370" s="1">
        <f t="shared" si="25"/>
        <v>0.8414810580249873</v>
      </c>
      <c r="F370" s="1">
        <f t="shared" si="12"/>
        <v>0.8381151337928874</v>
      </c>
      <c r="G370" s="1">
        <f t="shared" si="26"/>
        <v>1.312156271166771</v>
      </c>
      <c r="H370" s="1">
        <f t="shared" si="13"/>
        <v>0.996</v>
      </c>
      <c r="I370" s="1"/>
      <c r="J370" s="1">
        <f t="shared" si="11"/>
        <v>0.0184184564442103</v>
      </c>
      <c r="K370" s="1"/>
      <c r="L370" s="1"/>
      <c r="M370" s="1">
        <f t="shared" si="17"/>
        <v>-0.09913253589505558</v>
      </c>
      <c r="N370" s="1"/>
      <c r="O370" s="13"/>
      <c r="P370" s="13"/>
    </row>
    <row r="371" spans="3:16" ht="15">
      <c r="C371" s="1">
        <f t="shared" si="24"/>
        <v>0.7800000000000006</v>
      </c>
      <c r="D371" s="1">
        <f t="shared" si="10"/>
        <v>0.996</v>
      </c>
      <c r="E371" s="1">
        <f t="shared" si="25"/>
        <v>0.8611634020924889</v>
      </c>
      <c r="F371" s="1">
        <f t="shared" si="12"/>
        <v>0.8577187484841189</v>
      </c>
      <c r="G371" s="1">
        <f t="shared" si="26"/>
        <v>1.3250220523940326</v>
      </c>
      <c r="H371" s="1">
        <f t="shared" si="13"/>
        <v>0.996</v>
      </c>
      <c r="I371" s="1"/>
      <c r="J371" s="1">
        <f t="shared" si="11"/>
        <v>0.018849266375663892</v>
      </c>
      <c r="K371" s="1"/>
      <c r="L371" s="1"/>
      <c r="M371" s="1">
        <f t="shared" si="17"/>
        <v>-0.0971341131025191</v>
      </c>
      <c r="N371" s="1"/>
      <c r="O371" s="13"/>
      <c r="P371" s="13"/>
    </row>
    <row r="372" spans="3:16" ht="15">
      <c r="C372" s="1">
        <f t="shared" si="24"/>
        <v>0.7950000000000006</v>
      </c>
      <c r="D372" s="1">
        <f t="shared" si="10"/>
        <v>0.996</v>
      </c>
      <c r="E372" s="1">
        <f t="shared" si="25"/>
        <v>0.8810387328783994</v>
      </c>
      <c r="F372" s="1">
        <f t="shared" si="12"/>
        <v>0.8775145779468858</v>
      </c>
      <c r="G372" s="1">
        <f t="shared" si="26"/>
        <v>1.338184771063236</v>
      </c>
      <c r="H372" s="1">
        <f t="shared" si="13"/>
        <v>0.996</v>
      </c>
      <c r="I372" s="1"/>
      <c r="J372" s="1">
        <f t="shared" si="11"/>
        <v>0.01928430042771227</v>
      </c>
      <c r="K372" s="1"/>
      <c r="L372" s="1"/>
      <c r="M372" s="1">
        <f t="shared" si="17"/>
        <v>-0.09513569030998265</v>
      </c>
      <c r="N372" s="1"/>
      <c r="O372" s="13"/>
      <c r="P372" s="13"/>
    </row>
    <row r="373" spans="3:16" ht="15">
      <c r="C373" s="1">
        <f t="shared" si="24"/>
        <v>0.8100000000000006</v>
      </c>
      <c r="D373" s="1">
        <f t="shared" si="10"/>
        <v>0.996</v>
      </c>
      <c r="E373" s="1">
        <f t="shared" si="25"/>
        <v>0.901111504444348</v>
      </c>
      <c r="F373" s="1">
        <f t="shared" si="12"/>
        <v>0.8975070584265705</v>
      </c>
      <c r="G373" s="1">
        <f t="shared" si="26"/>
        <v>1.3516473769396344</v>
      </c>
      <c r="H373" s="1">
        <f t="shared" si="13"/>
        <v>0.996</v>
      </c>
      <c r="I373" s="1"/>
      <c r="J373" s="1">
        <f t="shared" si="11"/>
        <v>0.019723656091486495</v>
      </c>
      <c r="K373" s="1"/>
      <c r="L373" s="1"/>
      <c r="M373" s="1">
        <f t="shared" si="17"/>
        <v>-0.09313726751744619</v>
      </c>
      <c r="N373" s="1"/>
      <c r="O373" s="13"/>
      <c r="P373" s="13"/>
    </row>
    <row r="374" spans="3:16" ht="15">
      <c r="C374" s="1">
        <f t="shared" si="24"/>
        <v>0.8250000000000006</v>
      </c>
      <c r="D374" s="1">
        <f t="shared" si="10"/>
        <v>0.996</v>
      </c>
      <c r="E374" s="1">
        <f t="shared" si="25"/>
        <v>0.9213862150984424</v>
      </c>
      <c r="F374" s="1">
        <f t="shared" si="12"/>
        <v>0.9177006702380487</v>
      </c>
      <c r="G374" s="1">
        <f t="shared" si="26"/>
        <v>1.3654128869932052</v>
      </c>
      <c r="H374" s="1">
        <f t="shared" si="13"/>
        <v>0.996</v>
      </c>
      <c r="I374" s="1"/>
      <c r="J374" s="1">
        <f t="shared" si="11"/>
        <v>0.02016743182659082</v>
      </c>
      <c r="K374" s="1"/>
      <c r="L374" s="1"/>
      <c r="M374" s="1">
        <f t="shared" si="17"/>
        <v>-0.09113884472490971</v>
      </c>
      <c r="N374" s="1"/>
      <c r="O374" s="13"/>
      <c r="P374" s="13"/>
    </row>
    <row r="375" spans="3:16" ht="15">
      <c r="C375" s="1">
        <f t="shared" si="24"/>
        <v>0.8400000000000006</v>
      </c>
      <c r="D375" s="1">
        <f t="shared" si="10"/>
        <v>0.996</v>
      </c>
      <c r="E375" s="1">
        <f t="shared" si="25"/>
        <v>0.9418674084033405</v>
      </c>
      <c r="F375" s="1">
        <f t="shared" si="12"/>
        <v>0.9380999387697271</v>
      </c>
      <c r="G375" s="1">
        <f t="shared" si="26"/>
        <v>1.379484386074751</v>
      </c>
      <c r="H375" s="1">
        <f t="shared" si="13"/>
        <v>0.996</v>
      </c>
      <c r="I375" s="1"/>
      <c r="J375" s="1">
        <f t="shared" si="11"/>
        <v>0.020615727083167487</v>
      </c>
      <c r="K375" s="1"/>
      <c r="L375" s="1"/>
      <c r="M375" s="1">
        <f t="shared" si="17"/>
        <v>-0.08914042193237326</v>
      </c>
      <c r="N375" s="1"/>
      <c r="O375" s="13"/>
      <c r="P375" s="13"/>
    </row>
    <row r="376" spans="3:16" ht="15">
      <c r="C376" s="1">
        <f t="shared" si="24"/>
        <v>0.8550000000000006</v>
      </c>
      <c r="D376" s="1">
        <f t="shared" si="10"/>
        <v>0.996</v>
      </c>
      <c r="E376" s="1">
        <f t="shared" si="25"/>
        <v>0.9625596741944618</v>
      </c>
      <c r="F376" s="1">
        <f t="shared" si="12"/>
        <v>0.958709435497684</v>
      </c>
      <c r="G376" s="1">
        <f t="shared" si="26"/>
        <v>1.3938650276072162</v>
      </c>
      <c r="H376" s="1">
        <f t="shared" si="13"/>
        <v>0.996</v>
      </c>
      <c r="I376" s="1"/>
      <c r="J376" s="1">
        <f t="shared" si="11"/>
        <v>0.02106864232418349</v>
      </c>
      <c r="K376" s="1"/>
      <c r="L376" s="1"/>
      <c r="M376" s="1">
        <f t="shared" si="17"/>
        <v>-0.0871419991398368</v>
      </c>
      <c r="N376" s="1"/>
      <c r="O376" s="13"/>
      <c r="P376" s="13"/>
    </row>
    <row r="377" spans="3:16" ht="15">
      <c r="C377" s="1">
        <f t="shared" si="24"/>
        <v>0.8700000000000007</v>
      </c>
      <c r="D377" s="1">
        <f t="shared" si="10"/>
        <v>0.996</v>
      </c>
      <c r="E377" s="1">
        <f t="shared" si="25"/>
        <v>0.98346764960857</v>
      </c>
      <c r="F377" s="1">
        <f t="shared" si="12"/>
        <v>0.9795337790101357</v>
      </c>
      <c r="G377" s="1">
        <f t="shared" si="26"/>
        <v>1.4085580342923683</v>
      </c>
      <c r="H377" s="1">
        <f t="shared" si="13"/>
        <v>0.996</v>
      </c>
      <c r="I377" s="1"/>
      <c r="J377" s="1">
        <f t="shared" si="11"/>
        <v>0.02152627904794435</v>
      </c>
      <c r="K377" s="1"/>
      <c r="L377" s="1"/>
      <c r="M377" s="1">
        <f t="shared" si="17"/>
        <v>-0.08514357634730035</v>
      </c>
      <c r="N377" s="1"/>
      <c r="O377" s="13"/>
      <c r="P377" s="13"/>
    </row>
    <row r="378" spans="3:16" ht="15">
      <c r="C378" s="1">
        <f t="shared" si="24"/>
        <v>0.8850000000000007</v>
      </c>
      <c r="D378" s="1">
        <f t="shared" si="10"/>
        <v>0.996</v>
      </c>
      <c r="E378" s="1">
        <f t="shared" si="25"/>
        <v>1.0045960201229556</v>
      </c>
      <c r="F378" s="1">
        <f t="shared" si="12"/>
        <v>1.0005776360424636</v>
      </c>
      <c r="G378" s="1">
        <f t="shared" si="26"/>
        <v>1.4235666988330051</v>
      </c>
      <c r="H378" s="1">
        <f t="shared" si="13"/>
        <v>0.996</v>
      </c>
      <c r="I378" s="1"/>
      <c r="J378" s="1">
        <f t="shared" si="11"/>
        <v>0.021988739810839847</v>
      </c>
      <c r="K378" s="1"/>
      <c r="L378" s="1"/>
      <c r="M378" s="1">
        <f t="shared" si="17"/>
        <v>-0.08314515355476387</v>
      </c>
      <c r="N378" s="1"/>
      <c r="O378" s="13"/>
      <c r="P378" s="13"/>
    </row>
    <row r="379" spans="3:16" ht="15">
      <c r="C379" s="1">
        <f t="shared" si="24"/>
        <v>0.9000000000000007</v>
      </c>
      <c r="D379" s="1">
        <f t="shared" si="10"/>
        <v>0.996</v>
      </c>
      <c r="E379" s="1">
        <f t="shared" si="25"/>
        <v>1.0259495206054507</v>
      </c>
      <c r="F379" s="1">
        <f t="shared" si="12"/>
        <v>1.0218457225230289</v>
      </c>
      <c r="G379" s="1">
        <f t="shared" si="26"/>
        <v>1.4388943846708506</v>
      </c>
      <c r="H379" s="1">
        <f t="shared" si="13"/>
        <v>0.996</v>
      </c>
      <c r="I379" s="1"/>
      <c r="J379" s="1">
        <f t="shared" si="11"/>
        <v>0.022456128250326956</v>
      </c>
      <c r="K379" s="1"/>
      <c r="L379" s="1"/>
      <c r="M379" s="1">
        <f t="shared" si="17"/>
        <v>-0.08114673076222742</v>
      </c>
      <c r="N379" s="1"/>
      <c r="O379" s="13"/>
      <c r="P379" s="13"/>
    </row>
    <row r="380" spans="3:16" ht="15">
      <c r="C380" s="1">
        <f t="shared" si="24"/>
        <v>0.9150000000000007</v>
      </c>
      <c r="D380" s="1">
        <f t="shared" si="10"/>
        <v>0.996</v>
      </c>
      <c r="E380" s="1">
        <f t="shared" si="25"/>
        <v>1.0475329363755135</v>
      </c>
      <c r="F380" s="1">
        <f t="shared" si="12"/>
        <v>1.0433428046300115</v>
      </c>
      <c r="G380" s="1">
        <f t="shared" si="26"/>
        <v>1.4545445267403008</v>
      </c>
      <c r="H380" s="1">
        <f t="shared" si="13"/>
        <v>0.996</v>
      </c>
      <c r="I380" s="1"/>
      <c r="J380" s="1">
        <f t="shared" si="11"/>
        <v>0.02292854910815496</v>
      </c>
      <c r="K380" s="1"/>
      <c r="L380" s="1"/>
      <c r="M380" s="1">
        <f t="shared" si="17"/>
        <v>-0.07914830796969097</v>
      </c>
      <c r="N380" s="1"/>
      <c r="O380" s="13"/>
      <c r="P380" s="13"/>
    </row>
    <row r="381" spans="3:16" ht="15">
      <c r="C381" s="1">
        <f t="shared" si="24"/>
        <v>0.9300000000000007</v>
      </c>
      <c r="D381" s="1">
        <f t="shared" si="10"/>
        <v>0.996</v>
      </c>
      <c r="E381" s="1">
        <f t="shared" si="25"/>
        <v>1.069351104276618</v>
      </c>
      <c r="F381" s="1">
        <f t="shared" si="12"/>
        <v>1.0650736998595114</v>
      </c>
      <c r="G381" s="1">
        <f t="shared" si="26"/>
        <v>1.4705206322381934</v>
      </c>
      <c r="H381" s="1">
        <f t="shared" si="13"/>
        <v>0.996</v>
      </c>
      <c r="I381" s="1"/>
      <c r="J381" s="1">
        <f t="shared" si="11"/>
        <v>0.023406108253838105</v>
      </c>
      <c r="K381" s="1"/>
      <c r="L381" s="1"/>
      <c r="M381" s="1">
        <f t="shared" si="17"/>
        <v>-0.07714988517715451</v>
      </c>
      <c r="N381" s="1"/>
      <c r="O381" s="13"/>
      <c r="P381" s="13"/>
    </row>
    <row r="382" spans="3:16" ht="15">
      <c r="C382" s="1">
        <f t="shared" si="24"/>
        <v>0.9450000000000007</v>
      </c>
      <c r="D382" s="1">
        <f t="shared" si="10"/>
        <v>0.996</v>
      </c>
      <c r="E382" s="1">
        <f t="shared" si="25"/>
        <v>1.0914089137601908</v>
      </c>
      <c r="F382" s="1">
        <f t="shared" si="12"/>
        <v>1.08704327810515</v>
      </c>
      <c r="G382" s="1">
        <f t="shared" si="26"/>
        <v>1.4868262814097706</v>
      </c>
      <c r="H382" s="1">
        <f t="shared" si="13"/>
        <v>0.996</v>
      </c>
      <c r="I382" s="1"/>
      <c r="J382" s="1">
        <f t="shared" si="11"/>
        <v>0.023888912708380932</v>
      </c>
      <c r="K382" s="1"/>
      <c r="L382" s="1"/>
      <c r="M382" s="1">
        <f t="shared" si="17"/>
        <v>-0.07515146238461803</v>
      </c>
      <c r="N382" s="1"/>
      <c r="O382" s="13"/>
      <c r="P382" s="13"/>
    </row>
    <row r="383" spans="3:16" ht="15">
      <c r="C383" s="1">
        <f t="shared" si="24"/>
        <v>0.9600000000000007</v>
      </c>
      <c r="D383" s="1">
        <f aca="true" t="shared" si="27" ref="D383:D446">-D*0.5*(1-SIGN(C383-0.5*W))</f>
        <v>0.996</v>
      </c>
      <c r="E383" s="1">
        <f t="shared" si="25"/>
        <v>1.1137113079813374</v>
      </c>
      <c r="F383" s="1">
        <f t="shared" si="12"/>
        <v>1.1092564627494121</v>
      </c>
      <c r="G383" s="1">
        <f t="shared" si="26"/>
        <v>1.5034651283510119</v>
      </c>
      <c r="H383" s="1">
        <f t="shared" si="13"/>
        <v>0.996</v>
      </c>
      <c r="I383" s="1"/>
      <c r="J383" s="1">
        <f aca="true" t="shared" si="28" ref="J383:J446">E383/M</f>
        <v>0.02437707066826171</v>
      </c>
      <c r="K383" s="1"/>
      <c r="L383" s="1"/>
      <c r="M383" s="1">
        <f t="shared" si="17"/>
        <v>-0.07315303959208158</v>
      </c>
      <c r="N383" s="1"/>
      <c r="O383" s="13"/>
      <c r="P383" s="13"/>
    </row>
    <row r="384" spans="3:16" ht="15">
      <c r="C384" s="1">
        <f t="shared" si="24"/>
        <v>0.9750000000000008</v>
      </c>
      <c r="D384" s="1">
        <f t="shared" si="27"/>
        <v>0.996</v>
      </c>
      <c r="E384" s="1">
        <f t="shared" si="25"/>
        <v>1.1362632849066026</v>
      </c>
      <c r="F384" s="1">
        <f aca="true" t="shared" si="29" ref="F384:F447">(D384+(L*(L+1)/(C384*C384))-E)*E384</f>
        <v>1.131718231766976</v>
      </c>
      <c r="G384" s="1">
        <f t="shared" si="26"/>
        <v>1.5204409018275165</v>
      </c>
      <c r="H384" s="1">
        <f aca="true" t="shared" si="30" ref="H384:H447">D384+(L*(L+1)/(C384*C384))</f>
        <v>0.996</v>
      </c>
      <c r="I384" s="1"/>
      <c r="J384" s="1">
        <f t="shared" si="28"/>
        <v>0.024870691529679245</v>
      </c>
      <c r="K384" s="1"/>
      <c r="L384" s="1"/>
      <c r="M384" s="1">
        <f t="shared" si="17"/>
        <v>-0.07115461679954513</v>
      </c>
      <c r="N384" s="1"/>
      <c r="O384" s="13"/>
      <c r="P384" s="13"/>
    </row>
    <row r="385" spans="3:16" ht="15">
      <c r="C385" s="1">
        <f aca="true" t="shared" si="31" ref="C385:C400">C384+dx</f>
        <v>0.9900000000000008</v>
      </c>
      <c r="D385" s="1">
        <f t="shared" si="27"/>
        <v>0.996</v>
      </c>
      <c r="E385" s="1">
        <f aca="true" t="shared" si="32" ref="E385:E400">E384+dx*G384</f>
        <v>1.1590698984340153</v>
      </c>
      <c r="F385" s="1">
        <f t="shared" si="29"/>
        <v>1.1544336188402793</v>
      </c>
      <c r="G385" s="1">
        <f aca="true" t="shared" si="33" ref="G385:G400">G384+dx*F385</f>
        <v>1.5377574061101207</v>
      </c>
      <c r="H385" s="1">
        <f t="shared" si="30"/>
        <v>0.996</v>
      </c>
      <c r="I385" s="1"/>
      <c r="J385" s="1">
        <f t="shared" si="28"/>
        <v>0.02536988591306858</v>
      </c>
      <c r="K385" s="1"/>
      <c r="L385" s="1"/>
      <c r="M385" s="1">
        <f t="shared" si="17"/>
        <v>-0.06915619400700868</v>
      </c>
      <c r="N385" s="1"/>
      <c r="O385" s="13"/>
      <c r="P385" s="13"/>
    </row>
    <row r="386" spans="3:16" ht="15">
      <c r="C386" s="1">
        <f t="shared" si="31"/>
        <v>1.0050000000000008</v>
      </c>
      <c r="D386" s="1">
        <f t="shared" si="27"/>
        <v>0.996</v>
      </c>
      <c r="E386" s="1">
        <f t="shared" si="32"/>
        <v>1.182136259525667</v>
      </c>
      <c r="F386" s="1">
        <f t="shared" si="29"/>
        <v>1.1774077144875643</v>
      </c>
      <c r="G386" s="1">
        <f t="shared" si="33"/>
        <v>1.5554185218274341</v>
      </c>
      <c r="H386" s="1">
        <f t="shared" si="30"/>
        <v>0.996</v>
      </c>
      <c r="I386" s="1"/>
      <c r="J386" s="1">
        <f t="shared" si="28"/>
        <v>0.025874765687891033</v>
      </c>
      <c r="K386" s="1"/>
      <c r="L386" s="1"/>
      <c r="M386" s="1">
        <f t="shared" si="17"/>
        <v>-0.0671577712144722</v>
      </c>
      <c r="N386" s="1"/>
      <c r="O386" s="13"/>
      <c r="P386" s="13"/>
    </row>
    <row r="387" spans="3:16" ht="15">
      <c r="C387" s="1">
        <f t="shared" si="31"/>
        <v>1.0200000000000007</v>
      </c>
      <c r="D387" s="1">
        <f t="shared" si="27"/>
        <v>0.996</v>
      </c>
      <c r="E387" s="1">
        <f t="shared" si="32"/>
        <v>1.2054675373530785</v>
      </c>
      <c r="F387" s="1">
        <f t="shared" si="29"/>
        <v>1.2006456672036663</v>
      </c>
      <c r="G387" s="1">
        <f t="shared" si="33"/>
        <v>1.573428206835489</v>
      </c>
      <c r="H387" s="1">
        <f t="shared" si="30"/>
        <v>0.996</v>
      </c>
      <c r="I387" s="1"/>
      <c r="J387" s="1">
        <f t="shared" si="28"/>
        <v>0.026385443997704143</v>
      </c>
      <c r="K387" s="1"/>
      <c r="L387" s="1"/>
      <c r="M387" s="1">
        <f t="shared" si="17"/>
        <v>-0.06515934842193577</v>
      </c>
      <c r="N387" s="1"/>
      <c r="O387" s="13"/>
      <c r="P387" s="13"/>
    </row>
    <row r="388" spans="3:16" ht="15">
      <c r="C388" s="1">
        <f t="shared" si="31"/>
        <v>1.0350000000000006</v>
      </c>
      <c r="D388" s="1">
        <f t="shared" si="27"/>
        <v>0.996</v>
      </c>
      <c r="E388" s="1">
        <f t="shared" si="32"/>
        <v>1.2290689604556109</v>
      </c>
      <c r="F388" s="1">
        <f t="shared" si="29"/>
        <v>1.2241526846137885</v>
      </c>
      <c r="G388" s="1">
        <f t="shared" si="33"/>
        <v>1.591790497104696</v>
      </c>
      <c r="H388" s="1">
        <f t="shared" si="30"/>
        <v>0.996</v>
      </c>
      <c r="I388" s="1"/>
      <c r="J388" s="1">
        <f t="shared" si="28"/>
        <v>0.02690203528551714</v>
      </c>
      <c r="K388" s="1"/>
      <c r="L388" s="1"/>
      <c r="M388" s="1">
        <f t="shared" si="17"/>
        <v>-0.06316092562939932</v>
      </c>
      <c r="N388" s="1"/>
      <c r="O388" s="13"/>
      <c r="P388" s="13"/>
    </row>
    <row r="389" spans="3:16" ht="15">
      <c r="C389" s="1">
        <f t="shared" si="31"/>
        <v>1.0500000000000005</v>
      </c>
      <c r="D389" s="1">
        <f t="shared" si="27"/>
        <v>0.996</v>
      </c>
      <c r="E389" s="1">
        <f t="shared" si="32"/>
        <v>1.2529458179121813</v>
      </c>
      <c r="F389" s="1">
        <f t="shared" si="29"/>
        <v>1.2479340346405325</v>
      </c>
      <c r="G389" s="1">
        <f t="shared" si="33"/>
        <v>1.610509507624304</v>
      </c>
      <c r="H389" s="1">
        <f t="shared" si="30"/>
        <v>0.996</v>
      </c>
      <c r="I389" s="1"/>
      <c r="J389" s="1">
        <f t="shared" si="28"/>
        <v>0.027424655319437618</v>
      </c>
      <c r="K389" s="1"/>
      <c r="L389" s="1"/>
      <c r="M389" s="1">
        <f t="shared" si="17"/>
        <v>-0.061162502836862864</v>
      </c>
      <c r="N389" s="1"/>
      <c r="O389" s="13"/>
      <c r="P389" s="13"/>
    </row>
    <row r="390" spans="3:16" ht="15">
      <c r="C390" s="1">
        <f t="shared" si="31"/>
        <v>1.0650000000000004</v>
      </c>
      <c r="D390" s="1">
        <f t="shared" si="27"/>
        <v>0.996</v>
      </c>
      <c r="E390" s="1">
        <f t="shared" si="32"/>
        <v>1.2771034605265459</v>
      </c>
      <c r="F390" s="1">
        <f t="shared" si="29"/>
        <v>1.2719950466844396</v>
      </c>
      <c r="G390" s="1">
        <f t="shared" si="33"/>
        <v>1.6295894333245704</v>
      </c>
      <c r="H390" s="1">
        <f t="shared" si="30"/>
        <v>0.996</v>
      </c>
      <c r="I390" s="1"/>
      <c r="J390" s="1">
        <f t="shared" si="28"/>
        <v>0.027953421218615184</v>
      </c>
      <c r="K390" s="1"/>
      <c r="L390" s="1"/>
      <c r="M390" s="1">
        <f t="shared" si="17"/>
        <v>-0.05916408004432641</v>
      </c>
      <c r="N390" s="1"/>
      <c r="O390" s="13"/>
      <c r="P390" s="13"/>
    </row>
    <row r="391" spans="3:16" ht="15">
      <c r="C391" s="1">
        <f t="shared" si="31"/>
        <v>1.0800000000000003</v>
      </c>
      <c r="D391" s="1">
        <f t="shared" si="27"/>
        <v>0.996</v>
      </c>
      <c r="E391" s="1">
        <f t="shared" si="32"/>
        <v>1.3015473020264143</v>
      </c>
      <c r="F391" s="1">
        <f t="shared" si="29"/>
        <v>1.2963411128183087</v>
      </c>
      <c r="G391" s="1">
        <f t="shared" si="33"/>
        <v>1.649034550016845</v>
      </c>
      <c r="H391" s="1">
        <f t="shared" si="30"/>
        <v>0.996</v>
      </c>
      <c r="I391" s="1"/>
      <c r="J391" s="1">
        <f t="shared" si="28"/>
        <v>0.02848845147948784</v>
      </c>
      <c r="K391" s="1"/>
      <c r="L391" s="1"/>
      <c r="M391" s="1">
        <f t="shared" si="17"/>
        <v>-0.057165657251789986</v>
      </c>
      <c r="N391" s="1"/>
      <c r="O391" s="13"/>
      <c r="P391" s="13"/>
    </row>
    <row r="392" spans="3:16" ht="15">
      <c r="C392" s="1">
        <f t="shared" si="31"/>
        <v>1.0950000000000002</v>
      </c>
      <c r="D392" s="1">
        <f t="shared" si="27"/>
        <v>0.996</v>
      </c>
      <c r="E392" s="1">
        <f t="shared" si="32"/>
        <v>1.326282820276667</v>
      </c>
      <c r="F392" s="1">
        <f t="shared" si="29"/>
        <v>1.3209776889955602</v>
      </c>
      <c r="G392" s="1">
        <f t="shared" si="33"/>
        <v>1.6688492153517784</v>
      </c>
      <c r="H392" s="1">
        <f t="shared" si="30"/>
        <v>0.996</v>
      </c>
      <c r="I392" s="1"/>
      <c r="J392" s="1">
        <f t="shared" si="28"/>
        <v>0.029029866002337052</v>
      </c>
      <c r="K392" s="1"/>
      <c r="L392" s="1"/>
      <c r="M392" s="1">
        <f t="shared" si="17"/>
        <v>-0.055167234459253534</v>
      </c>
      <c r="N392" s="1"/>
      <c r="O392" s="13"/>
      <c r="P392" s="13"/>
    </row>
    <row r="393" spans="3:16" ht="15">
      <c r="C393" s="1">
        <f t="shared" si="31"/>
        <v>1.11</v>
      </c>
      <c r="D393" s="1">
        <f t="shared" si="27"/>
        <v>0.996</v>
      </c>
      <c r="E393" s="1">
        <f t="shared" si="32"/>
        <v>1.3513155585069436</v>
      </c>
      <c r="F393" s="1">
        <f t="shared" si="29"/>
        <v>1.345910296272916</v>
      </c>
      <c r="G393" s="1">
        <f t="shared" si="33"/>
        <v>1.6890378697958721</v>
      </c>
      <c r="H393" s="1">
        <f t="shared" si="30"/>
        <v>0.996</v>
      </c>
      <c r="I393" s="1"/>
      <c r="J393" s="1">
        <f t="shared" si="28"/>
        <v>0.029577786118157385</v>
      </c>
      <c r="K393" s="1"/>
      <c r="L393" s="1"/>
      <c r="M393" s="1">
        <f t="shared" si="17"/>
        <v>-0.05316881166671708</v>
      </c>
      <c r="N393" s="1"/>
      <c r="O393" s="13"/>
      <c r="P393" s="13"/>
    </row>
    <row r="394" spans="3:16" ht="15">
      <c r="C394" s="1">
        <f t="shared" si="31"/>
        <v>1.125</v>
      </c>
      <c r="D394" s="1">
        <f t="shared" si="27"/>
        <v>0.996</v>
      </c>
      <c r="E394" s="1">
        <f t="shared" si="32"/>
        <v>1.3766511265538817</v>
      </c>
      <c r="F394" s="1">
        <f t="shared" si="29"/>
        <v>1.3711445220476661</v>
      </c>
      <c r="G394" s="1">
        <f t="shared" si="33"/>
        <v>1.709605037626587</v>
      </c>
      <c r="H394" s="1">
        <f t="shared" si="30"/>
        <v>0.996</v>
      </c>
      <c r="I394" s="1"/>
      <c r="J394" s="1">
        <f t="shared" si="28"/>
        <v>0.030132334615846797</v>
      </c>
      <c r="K394" s="1"/>
      <c r="L394" s="1"/>
      <c r="M394" s="1">
        <f t="shared" si="17"/>
        <v>-0.05117038887418063</v>
      </c>
      <c r="N394" s="1"/>
      <c r="O394" s="13"/>
      <c r="P394" s="13"/>
    </row>
    <row r="395" spans="3:16" ht="15">
      <c r="C395" s="1">
        <f t="shared" si="31"/>
        <v>1.14</v>
      </c>
      <c r="D395" s="1">
        <f t="shared" si="27"/>
        <v>0.996</v>
      </c>
      <c r="E395" s="1">
        <f t="shared" si="32"/>
        <v>1.4022952021182804</v>
      </c>
      <c r="F395" s="1">
        <f t="shared" si="29"/>
        <v>1.3966860213098073</v>
      </c>
      <c r="G395" s="1">
        <f t="shared" si="33"/>
        <v>1.730555327946234</v>
      </c>
      <c r="H395" s="1">
        <f t="shared" si="30"/>
        <v>0.996</v>
      </c>
      <c r="I395" s="1"/>
      <c r="J395" s="1">
        <f t="shared" si="28"/>
        <v>0.030693635769723622</v>
      </c>
      <c r="K395" s="1"/>
      <c r="L395" s="1"/>
      <c r="M395" s="1">
        <f t="shared" si="17"/>
        <v>-0.0491719660816442</v>
      </c>
      <c r="N395" s="1"/>
      <c r="O395" s="13"/>
      <c r="P395" s="13"/>
    </row>
    <row r="396" spans="3:16" ht="15">
      <c r="C396" s="1">
        <f t="shared" si="31"/>
        <v>1.1549999999999998</v>
      </c>
      <c r="D396" s="1">
        <f t="shared" si="27"/>
        <v>0.996</v>
      </c>
      <c r="E396" s="1">
        <f t="shared" si="32"/>
        <v>1.4282535320374738</v>
      </c>
      <c r="F396" s="1">
        <f t="shared" si="29"/>
        <v>1.422540517909324</v>
      </c>
      <c r="G396" s="1">
        <f t="shared" si="33"/>
        <v>1.7518934357148739</v>
      </c>
      <c r="H396" s="1">
        <f t="shared" si="30"/>
        <v>0.996</v>
      </c>
      <c r="I396" s="1"/>
      <c r="J396" s="1">
        <f t="shared" si="28"/>
        <v>0.03126181536737644</v>
      </c>
      <c r="K396" s="1"/>
      <c r="L396" s="1"/>
      <c r="M396" s="1">
        <f t="shared" si="17"/>
        <v>-0.04717354328910775</v>
      </c>
      <c r="N396" s="1"/>
      <c r="O396" s="13"/>
      <c r="P396" s="13"/>
    </row>
    <row r="397" spans="3:16" ht="15">
      <c r="C397" s="1">
        <f t="shared" si="31"/>
        <v>1.1699999999999997</v>
      </c>
      <c r="D397" s="1">
        <f t="shared" si="27"/>
        <v>0.996</v>
      </c>
      <c r="E397" s="1">
        <f t="shared" si="32"/>
        <v>1.454531933573197</v>
      </c>
      <c r="F397" s="1">
        <f t="shared" si="29"/>
        <v>1.4487138058389042</v>
      </c>
      <c r="G397" s="1">
        <f t="shared" si="33"/>
        <v>1.7736241428024575</v>
      </c>
      <c r="H397" s="1">
        <f t="shared" si="30"/>
        <v>0.996</v>
      </c>
      <c r="I397" s="1"/>
      <c r="J397" s="1">
        <f t="shared" si="28"/>
        <v>0.03183700073785309</v>
      </c>
      <c r="K397" s="1"/>
      <c r="L397" s="1"/>
      <c r="M397" s="1">
        <f t="shared" si="17"/>
        <v>-0.0451751204965713</v>
      </c>
      <c r="N397" s="1"/>
      <c r="O397" s="13"/>
      <c r="P397" s="13"/>
    </row>
    <row r="398" spans="3:16" ht="15">
      <c r="C398" s="1">
        <f t="shared" si="31"/>
        <v>1.1849999999999996</v>
      </c>
      <c r="D398" s="1">
        <f t="shared" si="27"/>
        <v>0.996</v>
      </c>
      <c r="E398" s="1">
        <f t="shared" si="32"/>
        <v>1.4811362957152339</v>
      </c>
      <c r="F398" s="1">
        <f t="shared" si="29"/>
        <v>1.475211750532373</v>
      </c>
      <c r="G398" s="1">
        <f t="shared" si="33"/>
        <v>1.7957523190604432</v>
      </c>
      <c r="H398" s="1">
        <f t="shared" si="30"/>
        <v>0.996</v>
      </c>
      <c r="I398" s="1"/>
      <c r="J398" s="1">
        <f t="shared" si="28"/>
        <v>0.03241932078019509</v>
      </c>
      <c r="K398" s="1"/>
      <c r="L398" s="1"/>
      <c r="M398" s="1">
        <f aca="true" t="shared" si="34" ref="M398:M461">f_wall+slope_at_wall*(C398-2.505)</f>
        <v>-0.043176697704034844</v>
      </c>
      <c r="N398" s="1"/>
      <c r="O398" s="13"/>
      <c r="P398" s="13"/>
    </row>
    <row r="399" spans="3:16" ht="15">
      <c r="C399" s="1">
        <f t="shared" si="31"/>
        <v>1.1999999999999995</v>
      </c>
      <c r="D399" s="1">
        <f t="shared" si="27"/>
        <v>0.996</v>
      </c>
      <c r="E399" s="1">
        <f t="shared" si="32"/>
        <v>1.5080725805011406</v>
      </c>
      <c r="F399" s="1">
        <f t="shared" si="29"/>
        <v>1.502040290179136</v>
      </c>
      <c r="G399" s="1">
        <f t="shared" si="33"/>
        <v>1.8182829234131301</v>
      </c>
      <c r="H399" s="1">
        <f t="shared" si="30"/>
        <v>0.996</v>
      </c>
      <c r="I399" s="1"/>
      <c r="J399" s="1">
        <f t="shared" si="28"/>
        <v>0.033008905992323936</v>
      </c>
      <c r="K399" s="1"/>
      <c r="L399" s="1"/>
      <c r="M399" s="1">
        <f t="shared" si="34"/>
        <v>-0.04117827491149842</v>
      </c>
      <c r="N399" s="1"/>
      <c r="O399" s="13"/>
      <c r="P399" s="13"/>
    </row>
    <row r="400" spans="3:16" ht="15">
      <c r="C400" s="1">
        <f t="shared" si="31"/>
        <v>1.2149999999999994</v>
      </c>
      <c r="D400" s="1">
        <f t="shared" si="27"/>
        <v>0.996</v>
      </c>
      <c r="E400" s="1">
        <f t="shared" si="32"/>
        <v>1.5353468243523376</v>
      </c>
      <c r="F400" s="1">
        <f t="shared" si="29"/>
        <v>1.5292054370549282</v>
      </c>
      <c r="G400" s="1">
        <f t="shared" si="33"/>
        <v>1.8412210049689541</v>
      </c>
      <c r="H400" s="1">
        <f t="shared" si="30"/>
        <v>0.996</v>
      </c>
      <c r="I400" s="1"/>
      <c r="J400" s="1">
        <f t="shared" si="28"/>
        <v>0.03360588850028567</v>
      </c>
      <c r="K400" s="1"/>
      <c r="L400" s="1"/>
      <c r="M400" s="1">
        <f t="shared" si="34"/>
        <v>-0.039179852118961966</v>
      </c>
      <c r="N400" s="1"/>
      <c r="O400" s="13"/>
      <c r="P400" s="13"/>
    </row>
    <row r="401" spans="3:16" ht="15">
      <c r="C401" s="1">
        <f aca="true" t="shared" si="35" ref="C401:C416">C400+dx</f>
        <v>1.2299999999999993</v>
      </c>
      <c r="D401" s="1">
        <f t="shared" si="27"/>
        <v>0.996</v>
      </c>
      <c r="E401" s="1">
        <f aca="true" t="shared" si="36" ref="E401:E416">E400+dx*G400</f>
        <v>1.562965139426872</v>
      </c>
      <c r="F401" s="1">
        <f t="shared" si="29"/>
        <v>1.5567132788691644</v>
      </c>
      <c r="G401" s="1">
        <f aca="true" t="shared" si="37" ref="G401:G416">G400+dx*F401</f>
        <v>1.8645717041519916</v>
      </c>
      <c r="H401" s="1">
        <f t="shared" si="30"/>
        <v>0.996</v>
      </c>
      <c r="I401" s="1"/>
      <c r="J401" s="1">
        <f t="shared" si="28"/>
        <v>0.0342104020878603</v>
      </c>
      <c r="K401" s="1"/>
      <c r="L401" s="1"/>
      <c r="M401" s="1">
        <f t="shared" si="34"/>
        <v>-0.037181429326425514</v>
      </c>
      <c r="N401" s="1"/>
      <c r="O401" s="13"/>
      <c r="P401" s="13"/>
    </row>
    <row r="402" spans="3:16" ht="15">
      <c r="C402" s="1">
        <f t="shared" si="35"/>
        <v>1.2449999999999992</v>
      </c>
      <c r="D402" s="1">
        <f t="shared" si="27"/>
        <v>0.996</v>
      </c>
      <c r="E402" s="1">
        <f t="shared" si="36"/>
        <v>1.5909337149891518</v>
      </c>
      <c r="F402" s="1">
        <f t="shared" si="29"/>
        <v>1.5845699801291953</v>
      </c>
      <c r="G402" s="1">
        <f t="shared" si="37"/>
        <v>1.8883402538539296</v>
      </c>
      <c r="H402" s="1">
        <f t="shared" si="30"/>
        <v>0.996</v>
      </c>
      <c r="I402" s="1"/>
      <c r="J402" s="1">
        <f t="shared" si="28"/>
        <v>0.03482258222654283</v>
      </c>
      <c r="K402" s="1"/>
      <c r="L402" s="1"/>
      <c r="M402" s="1">
        <f t="shared" si="34"/>
        <v>-0.03518300653388906</v>
      </c>
      <c r="N402" s="1"/>
      <c r="O402" s="13"/>
      <c r="P402" s="13"/>
    </row>
    <row r="403" spans="3:16" ht="15">
      <c r="C403" s="1">
        <f t="shared" si="35"/>
        <v>1.2599999999999991</v>
      </c>
      <c r="D403" s="1">
        <f t="shared" si="27"/>
        <v>0.996</v>
      </c>
      <c r="E403" s="1">
        <f t="shared" si="36"/>
        <v>1.6192588187969608</v>
      </c>
      <c r="F403" s="1">
        <f t="shared" si="29"/>
        <v>1.6127817835217728</v>
      </c>
      <c r="G403" s="1">
        <f t="shared" si="37"/>
        <v>1.9125319806067562</v>
      </c>
      <c r="H403" s="1">
        <f t="shared" si="30"/>
        <v>0.996</v>
      </c>
      <c r="I403" s="1"/>
      <c r="J403" s="1">
        <f t="shared" si="28"/>
        <v>0.03544256610590232</v>
      </c>
      <c r="K403" s="1"/>
      <c r="L403" s="1"/>
      <c r="M403" s="1">
        <f t="shared" si="34"/>
        <v>-0.033184583741352636</v>
      </c>
      <c r="N403" s="1"/>
      <c r="O403" s="13"/>
      <c r="P403" s="13"/>
    </row>
    <row r="404" spans="3:16" ht="15">
      <c r="C404" s="1">
        <f t="shared" si="35"/>
        <v>1.274999999999999</v>
      </c>
      <c r="D404" s="1">
        <f t="shared" si="27"/>
        <v>0.996</v>
      </c>
      <c r="E404" s="1">
        <f t="shared" si="36"/>
        <v>1.647946798506062</v>
      </c>
      <c r="F404" s="1">
        <f t="shared" si="29"/>
        <v>1.6413550113120379</v>
      </c>
      <c r="G404" s="1">
        <f t="shared" si="37"/>
        <v>1.9371523057764368</v>
      </c>
      <c r="H404" s="1">
        <f t="shared" si="30"/>
        <v>0.996</v>
      </c>
      <c r="I404" s="1"/>
      <c r="J404" s="1">
        <f t="shared" si="28"/>
        <v>0.03607049266432615</v>
      </c>
      <c r="K404" s="1"/>
      <c r="L404" s="1"/>
      <c r="M404" s="1">
        <f t="shared" si="34"/>
        <v>-0.031186160948816183</v>
      </c>
      <c r="N404" s="1"/>
      <c r="O404" s="13"/>
      <c r="P404" s="13"/>
    </row>
    <row r="405" spans="3:16" ht="15">
      <c r="C405" s="1">
        <f t="shared" si="35"/>
        <v>1.289999999999999</v>
      </c>
      <c r="D405" s="1">
        <f t="shared" si="27"/>
        <v>0.996</v>
      </c>
      <c r="E405" s="1">
        <f t="shared" si="36"/>
        <v>1.6770040830927087</v>
      </c>
      <c r="F405" s="1">
        <f t="shared" si="29"/>
        <v>1.6702960667603377</v>
      </c>
      <c r="G405" s="1">
        <f t="shared" si="37"/>
        <v>1.962206746777842</v>
      </c>
      <c r="H405" s="1">
        <f t="shared" si="30"/>
        <v>0.996</v>
      </c>
      <c r="I405" s="1"/>
      <c r="J405" s="1">
        <f t="shared" si="28"/>
        <v>0.03670650262015606</v>
      </c>
      <c r="K405" s="1"/>
      <c r="L405" s="1"/>
      <c r="M405" s="1">
        <f t="shared" si="34"/>
        <v>-0.02918773815627973</v>
      </c>
      <c r="N405" s="1"/>
      <c r="O405" s="13"/>
      <c r="P405" s="13"/>
    </row>
    <row r="406" spans="3:16" ht="15">
      <c r="C406" s="1">
        <f t="shared" si="35"/>
        <v>1.3049999999999988</v>
      </c>
      <c r="D406" s="1">
        <f t="shared" si="27"/>
        <v>0.996</v>
      </c>
      <c r="E406" s="1">
        <f t="shared" si="36"/>
        <v>1.7064371842943762</v>
      </c>
      <c r="F406" s="1">
        <f t="shared" si="29"/>
        <v>1.6996114355571987</v>
      </c>
      <c r="G406" s="1">
        <f t="shared" si="37"/>
        <v>1.9877009183111998</v>
      </c>
      <c r="H406" s="1">
        <f t="shared" si="30"/>
        <v>0.996</v>
      </c>
      <c r="I406" s="1"/>
      <c r="J406" s="1">
        <f t="shared" si="28"/>
        <v>0.03735073850322314</v>
      </c>
      <c r="K406" s="1"/>
      <c r="L406" s="1"/>
      <c r="M406" s="1">
        <f t="shared" si="34"/>
        <v>-0.027189315363743305</v>
      </c>
      <c r="N406" s="1"/>
      <c r="O406" s="13"/>
      <c r="P406" s="13"/>
    </row>
    <row r="407" spans="3:16" ht="15">
      <c r="C407" s="1">
        <f t="shared" si="35"/>
        <v>1.3199999999999987</v>
      </c>
      <c r="D407" s="1">
        <f t="shared" si="27"/>
        <v>0.996</v>
      </c>
      <c r="E407" s="1">
        <f t="shared" si="36"/>
        <v>1.7362526980690443</v>
      </c>
      <c r="F407" s="1">
        <f t="shared" si="29"/>
        <v>1.729307687276768</v>
      </c>
      <c r="G407" s="1">
        <f t="shared" si="37"/>
        <v>2.013640533620351</v>
      </c>
      <c r="H407" s="1">
        <f t="shared" si="30"/>
        <v>0.996</v>
      </c>
      <c r="I407" s="1"/>
      <c r="J407" s="1">
        <f t="shared" si="28"/>
        <v>0.038003344686788794</v>
      </c>
      <c r="K407" s="1"/>
      <c r="L407" s="1"/>
      <c r="M407" s="1">
        <f t="shared" si="34"/>
        <v>-0.025190892571206852</v>
      </c>
      <c r="N407" s="1"/>
      <c r="O407" s="13"/>
      <c r="P407" s="13"/>
    </row>
    <row r="408" spans="3:16" ht="15">
      <c r="C408" s="1">
        <f t="shared" si="35"/>
        <v>1.3349999999999986</v>
      </c>
      <c r="D408" s="1">
        <f t="shared" si="27"/>
        <v>0.996</v>
      </c>
      <c r="E408" s="1">
        <f t="shared" si="36"/>
        <v>1.7664573060733495</v>
      </c>
      <c r="F408" s="1">
        <f t="shared" si="29"/>
        <v>1.7593914768490562</v>
      </c>
      <c r="G408" s="1">
        <f t="shared" si="37"/>
        <v>2.040031405773087</v>
      </c>
      <c r="H408" s="1">
        <f t="shared" si="30"/>
        <v>0.996</v>
      </c>
      <c r="I408" s="1"/>
      <c r="J408" s="1">
        <f t="shared" si="28"/>
        <v>0.038664467419898756</v>
      </c>
      <c r="K408" s="1"/>
      <c r="L408" s="1"/>
      <c r="M408" s="1">
        <f t="shared" si="34"/>
        <v>-0.0231924697786704</v>
      </c>
      <c r="N408" s="1"/>
      <c r="O408" s="13"/>
      <c r="P408" s="13"/>
    </row>
    <row r="409" spans="3:16" ht="15">
      <c r="C409" s="1">
        <f t="shared" si="35"/>
        <v>1.3499999999999985</v>
      </c>
      <c r="D409" s="1">
        <f t="shared" si="27"/>
        <v>0.996</v>
      </c>
      <c r="E409" s="1">
        <f t="shared" si="36"/>
        <v>1.7970577771599459</v>
      </c>
      <c r="F409" s="1">
        <f t="shared" si="29"/>
        <v>1.789869546051306</v>
      </c>
      <c r="G409" s="1">
        <f t="shared" si="37"/>
        <v>2.0668794489638564</v>
      </c>
      <c r="H409" s="1">
        <f t="shared" si="30"/>
        <v>0.996</v>
      </c>
      <c r="I409" s="1"/>
      <c r="J409" s="1">
        <f t="shared" si="28"/>
        <v>0.039334254860157514</v>
      </c>
      <c r="K409" s="1"/>
      <c r="L409" s="1"/>
      <c r="M409" s="1">
        <f t="shared" si="34"/>
        <v>-0.021194046986133946</v>
      </c>
      <c r="N409" s="1"/>
      <c r="O409" s="13"/>
      <c r="P409" s="13"/>
    </row>
    <row r="410" spans="3:16" ht="15">
      <c r="C410" s="1">
        <f t="shared" si="35"/>
        <v>1.3649999999999984</v>
      </c>
      <c r="D410" s="1">
        <f t="shared" si="27"/>
        <v>0.996</v>
      </c>
      <c r="E410" s="1">
        <f t="shared" si="36"/>
        <v>1.8280609688944036</v>
      </c>
      <c r="F410" s="1">
        <f t="shared" si="29"/>
        <v>1.820748725018826</v>
      </c>
      <c r="G410" s="1">
        <f t="shared" si="37"/>
        <v>2.094190679839139</v>
      </c>
      <c r="H410" s="1">
        <f t="shared" si="30"/>
        <v>0.996</v>
      </c>
      <c r="I410" s="1"/>
      <c r="J410" s="1">
        <f t="shared" si="28"/>
        <v>0.040012857106930436</v>
      </c>
      <c r="K410" s="1"/>
      <c r="L410" s="1"/>
      <c r="M410" s="1">
        <f t="shared" si="34"/>
        <v>-0.01919562419359752</v>
      </c>
      <c r="N410" s="1"/>
      <c r="O410" s="13"/>
      <c r="P410" s="13"/>
    </row>
    <row r="411" spans="3:16" ht="15">
      <c r="C411" s="1">
        <f t="shared" si="35"/>
        <v>1.3799999999999983</v>
      </c>
      <c r="D411" s="1">
        <f t="shared" si="27"/>
        <v>0.996</v>
      </c>
      <c r="E411" s="1">
        <f t="shared" si="36"/>
        <v>1.8594738290919908</v>
      </c>
      <c r="F411" s="1">
        <f t="shared" si="29"/>
        <v>1.8520359337756227</v>
      </c>
      <c r="G411" s="1">
        <f t="shared" si="37"/>
        <v>2.1219712188457733</v>
      </c>
      <c r="H411" s="1">
        <f t="shared" si="30"/>
        <v>0.996</v>
      </c>
      <c r="I411" s="1"/>
      <c r="J411" s="1">
        <f t="shared" si="28"/>
        <v>0.040700426234981026</v>
      </c>
      <c r="K411" s="1"/>
      <c r="L411" s="1"/>
      <c r="M411" s="1">
        <f t="shared" si="34"/>
        <v>-0.01719720140106107</v>
      </c>
      <c r="N411" s="1"/>
      <c r="O411" s="13"/>
      <c r="P411" s="13"/>
    </row>
    <row r="412" spans="3:16" ht="15">
      <c r="C412" s="1">
        <f t="shared" si="35"/>
        <v>1.3949999999999982</v>
      </c>
      <c r="D412" s="1">
        <f t="shared" si="27"/>
        <v>0.996</v>
      </c>
      <c r="E412" s="1">
        <f t="shared" si="36"/>
        <v>1.8913033973746773</v>
      </c>
      <c r="F412" s="1">
        <f t="shared" si="29"/>
        <v>1.8837381837851785</v>
      </c>
      <c r="G412" s="1">
        <f t="shared" si="37"/>
        <v>2.150227291602551</v>
      </c>
      <c r="H412" s="1">
        <f t="shared" si="30"/>
        <v>0.996</v>
      </c>
      <c r="I412" s="1"/>
      <c r="J412" s="1">
        <f t="shared" si="28"/>
        <v>0.04139711632855087</v>
      </c>
      <c r="K412" s="1"/>
      <c r="L412" s="1"/>
      <c r="M412" s="1">
        <f t="shared" si="34"/>
        <v>-0.015198778608524616</v>
      </c>
      <c r="N412" s="1"/>
      <c r="O412" s="13"/>
      <c r="P412" s="13"/>
    </row>
    <row r="413" spans="3:16" ht="15">
      <c r="C413" s="1">
        <f t="shared" si="35"/>
        <v>1.4099999999999981</v>
      </c>
      <c r="D413" s="1">
        <f t="shared" si="27"/>
        <v>0.996</v>
      </c>
      <c r="E413" s="1">
        <f t="shared" si="36"/>
        <v>1.9235568067487157</v>
      </c>
      <c r="F413" s="1">
        <f t="shared" si="29"/>
        <v>1.9158625795217208</v>
      </c>
      <c r="G413" s="1">
        <f t="shared" si="37"/>
        <v>2.178965230295377</v>
      </c>
      <c r="H413" s="1">
        <f t="shared" si="30"/>
        <v>0.996</v>
      </c>
      <c r="I413" s="1"/>
      <c r="J413" s="1">
        <f t="shared" si="28"/>
        <v>0.04210308351588994</v>
      </c>
      <c r="K413" s="1"/>
      <c r="L413" s="1"/>
      <c r="M413" s="1">
        <f t="shared" si="34"/>
        <v>-0.013200355815988163</v>
      </c>
      <c r="N413" s="1"/>
      <c r="O413" s="13"/>
      <c r="P413" s="13"/>
    </row>
    <row r="414" spans="3:16" ht="15">
      <c r="C414" s="1">
        <f t="shared" si="35"/>
        <v>1.424999999999998</v>
      </c>
      <c r="D414" s="1">
        <f t="shared" si="27"/>
        <v>0.996</v>
      </c>
      <c r="E414" s="1">
        <f t="shared" si="36"/>
        <v>1.9562412852031463</v>
      </c>
      <c r="F414" s="1">
        <f t="shared" si="29"/>
        <v>1.9484163200623337</v>
      </c>
      <c r="G414" s="1">
        <f t="shared" si="37"/>
        <v>2.208191475096312</v>
      </c>
      <c r="H414" s="1">
        <f t="shared" si="30"/>
        <v>0.996</v>
      </c>
      <c r="I414" s="1"/>
      <c r="J414" s="1">
        <f t="shared" si="28"/>
        <v>0.04281848600424493</v>
      </c>
      <c r="K414" s="1"/>
      <c r="L414" s="1"/>
      <c r="M414" s="1">
        <f t="shared" si="34"/>
        <v>-0.011201933023451738</v>
      </c>
      <c r="N414" s="1"/>
      <c r="O414" s="13"/>
      <c r="P414" s="13"/>
    </row>
    <row r="415" spans="3:16" ht="15">
      <c r="C415" s="1">
        <f t="shared" si="35"/>
        <v>1.439999999999998</v>
      </c>
      <c r="D415" s="1">
        <f t="shared" si="27"/>
        <v>0.996</v>
      </c>
      <c r="E415" s="1">
        <f t="shared" si="36"/>
        <v>1.989364157329591</v>
      </c>
      <c r="F415" s="1">
        <f t="shared" si="29"/>
        <v>1.9814067007002727</v>
      </c>
      <c r="G415" s="1">
        <f t="shared" si="37"/>
        <v>2.237912575606816</v>
      </c>
      <c r="H415" s="1">
        <f t="shared" si="30"/>
        <v>0.996</v>
      </c>
      <c r="I415" s="1"/>
      <c r="J415" s="1">
        <f t="shared" si="28"/>
        <v>0.04354348411531347</v>
      </c>
      <c r="K415" s="1"/>
      <c r="L415" s="1"/>
      <c r="M415" s="1">
        <f t="shared" si="34"/>
        <v>-0.009203510230915285</v>
      </c>
      <c r="N415" s="1"/>
      <c r="O415" s="13"/>
      <c r="P415" s="13"/>
    </row>
    <row r="416" spans="3:16" ht="15">
      <c r="C416" s="1">
        <f t="shared" si="35"/>
        <v>1.4549999999999979</v>
      </c>
      <c r="D416" s="1">
        <f t="shared" si="27"/>
        <v>0.996</v>
      </c>
      <c r="E416" s="1">
        <f t="shared" si="36"/>
        <v>2.0229328459636933</v>
      </c>
      <c r="F416" s="1">
        <f t="shared" si="29"/>
        <v>2.0148411145798386</v>
      </c>
      <c r="G416" s="1">
        <f t="shared" si="37"/>
        <v>2.2681351923255137</v>
      </c>
      <c r="H416" s="1">
        <f t="shared" si="30"/>
        <v>0.996</v>
      </c>
      <c r="I416" s="1"/>
      <c r="J416" s="1">
        <f t="shared" si="28"/>
        <v>0.044278240321172245</v>
      </c>
      <c r="K416" s="1"/>
      <c r="L416" s="1"/>
      <c r="M416" s="1">
        <f t="shared" si="34"/>
        <v>-0.007205087438378832</v>
      </c>
      <c r="N416" s="1"/>
      <c r="O416" s="13"/>
      <c r="P416" s="13"/>
    </row>
    <row r="417" spans="3:16" ht="15">
      <c r="C417" s="1">
        <f aca="true" t="shared" si="38" ref="C417:C432">C416+dx</f>
        <v>1.4699999999999978</v>
      </c>
      <c r="D417" s="1">
        <f t="shared" si="27"/>
        <v>0.996</v>
      </c>
      <c r="E417" s="1">
        <f aca="true" t="shared" si="39" ref="E417:E432">E416+dx*G416</f>
        <v>2.056954873848576</v>
      </c>
      <c r="F417" s="1">
        <f t="shared" si="29"/>
        <v>2.0487270543531815</v>
      </c>
      <c r="G417" s="1">
        <f aca="true" t="shared" si="40" ref="G417:G432">G416+dx*F417</f>
        <v>2.2988660981408113</v>
      </c>
      <c r="H417" s="1">
        <f t="shared" si="30"/>
        <v>0.996</v>
      </c>
      <c r="I417" s="1"/>
      <c r="J417" s="1">
        <f t="shared" si="28"/>
        <v>0.045022919280686996</v>
      </c>
      <c r="K417" s="1"/>
      <c r="L417" s="1"/>
      <c r="M417" s="1">
        <f t="shared" si="34"/>
        <v>-0.005206664645842379</v>
      </c>
      <c r="N417" s="1"/>
      <c r="O417" s="13"/>
      <c r="P417" s="13"/>
    </row>
    <row r="418" spans="3:16" ht="15">
      <c r="C418" s="1">
        <f t="shared" si="38"/>
        <v>1.4849999999999977</v>
      </c>
      <c r="D418" s="1">
        <f t="shared" si="27"/>
        <v>0.996</v>
      </c>
      <c r="E418" s="1">
        <f t="shared" si="39"/>
        <v>2.091437865320688</v>
      </c>
      <c r="F418" s="1">
        <f t="shared" si="29"/>
        <v>2.083072113859405</v>
      </c>
      <c r="G418" s="1">
        <f t="shared" si="40"/>
        <v>2.3301121798487023</v>
      </c>
      <c r="H418" s="1">
        <f t="shared" si="30"/>
        <v>0.996</v>
      </c>
      <c r="I418" s="1"/>
      <c r="J418" s="1">
        <f t="shared" si="28"/>
        <v>0.045777687876412544</v>
      </c>
      <c r="K418" s="1"/>
      <c r="L418" s="1"/>
      <c r="M418" s="1">
        <f t="shared" si="34"/>
        <v>-0.0032082418533059542</v>
      </c>
      <c r="N418" s="1"/>
      <c r="O418" s="13"/>
      <c r="P418" s="13"/>
    </row>
    <row r="419" spans="3:16" ht="15">
      <c r="C419" s="1">
        <f t="shared" si="38"/>
        <v>1.4999999999999976</v>
      </c>
      <c r="D419" s="1">
        <f t="shared" si="27"/>
        <v>0.996</v>
      </c>
      <c r="E419" s="1">
        <f t="shared" si="39"/>
        <v>2.1263895480184187</v>
      </c>
      <c r="F419" s="1">
        <f t="shared" si="29"/>
        <v>2.117883989826345</v>
      </c>
      <c r="G419" s="1">
        <f t="shared" si="40"/>
        <v>2.3618804396960975</v>
      </c>
      <c r="H419" s="1">
        <f t="shared" si="30"/>
        <v>0.996</v>
      </c>
      <c r="I419" s="1"/>
      <c r="J419" s="1">
        <f t="shared" si="28"/>
        <v>0.04654271525199121</v>
      </c>
      <c r="K419" s="1"/>
      <c r="L419" s="1"/>
      <c r="M419" s="1">
        <f t="shared" si="34"/>
        <v>-0.0012098190607695014</v>
      </c>
      <c r="N419" s="1"/>
      <c r="O419" s="13"/>
      <c r="P419" s="13"/>
    </row>
    <row r="420" spans="3:16" ht="15">
      <c r="C420" s="1">
        <f t="shared" si="38"/>
        <v>1.5149999999999975</v>
      </c>
      <c r="D420" s="1">
        <f t="shared" si="27"/>
        <v>0.996</v>
      </c>
      <c r="E420" s="1">
        <f t="shared" si="39"/>
        <v>2.1618177546138604</v>
      </c>
      <c r="F420" s="1">
        <f t="shared" si="29"/>
        <v>2.153170483595405</v>
      </c>
      <c r="G420" s="1">
        <f t="shared" si="40"/>
        <v>2.3941779969500288</v>
      </c>
      <c r="H420" s="1">
        <f t="shared" si="30"/>
        <v>0.996</v>
      </c>
      <c r="I420" s="1"/>
      <c r="J420" s="1">
        <f t="shared" si="28"/>
        <v>0.04731817285005784</v>
      </c>
      <c r="K420" s="1"/>
      <c r="L420" s="1"/>
      <c r="M420" s="1">
        <f t="shared" si="34"/>
        <v>0.0007886037317669514</v>
      </c>
      <c r="N420" s="1"/>
      <c r="O420" s="13"/>
      <c r="P420" s="13"/>
    </row>
    <row r="421" spans="3:16" ht="15">
      <c r="C421" s="1">
        <f t="shared" si="38"/>
        <v>1.5299999999999974</v>
      </c>
      <c r="D421" s="1">
        <f t="shared" si="27"/>
        <v>0.996</v>
      </c>
      <c r="E421" s="1">
        <f t="shared" si="39"/>
        <v>2.197730424568111</v>
      </c>
      <c r="F421" s="1">
        <f t="shared" si="29"/>
        <v>2.188939502869838</v>
      </c>
      <c r="G421" s="1">
        <f t="shared" si="40"/>
        <v>2.4270120894930765</v>
      </c>
      <c r="H421" s="1">
        <f t="shared" si="30"/>
        <v>0.996</v>
      </c>
      <c r="I421" s="1"/>
      <c r="J421" s="1">
        <f t="shared" si="28"/>
        <v>0.04810423445066017</v>
      </c>
      <c r="K421" s="1"/>
      <c r="L421" s="1"/>
      <c r="M421" s="1">
        <f t="shared" si="34"/>
        <v>0.0027870265243034043</v>
      </c>
      <c r="N421" s="1"/>
      <c r="O421" s="13"/>
      <c r="P421" s="13"/>
    </row>
    <row r="422" spans="3:16" ht="15">
      <c r="C422" s="1">
        <f t="shared" si="38"/>
        <v>1.5449999999999973</v>
      </c>
      <c r="D422" s="1">
        <f t="shared" si="27"/>
        <v>0.996</v>
      </c>
      <c r="E422" s="1">
        <f t="shared" si="39"/>
        <v>2.234135605910507</v>
      </c>
      <c r="F422" s="1">
        <f t="shared" si="29"/>
        <v>2.225199063486865</v>
      </c>
      <c r="G422" s="1">
        <f t="shared" si="40"/>
        <v>2.4603900754453796</v>
      </c>
      <c r="H422" s="1">
        <f t="shared" si="30"/>
        <v>0.996</v>
      </c>
      <c r="I422" s="1"/>
      <c r="J422" s="1">
        <f t="shared" si="28"/>
        <v>0.048901076210202885</v>
      </c>
      <c r="K422" s="1"/>
      <c r="L422" s="1"/>
      <c r="M422" s="1">
        <f t="shared" si="34"/>
        <v>0.004785449316839829</v>
      </c>
      <c r="N422" s="1"/>
      <c r="O422" s="13"/>
      <c r="P422" s="13"/>
    </row>
    <row r="423" spans="3:16" ht="15">
      <c r="C423" s="1">
        <f t="shared" si="38"/>
        <v>1.5599999999999972</v>
      </c>
      <c r="D423" s="1">
        <f t="shared" si="27"/>
        <v>0.996</v>
      </c>
      <c r="E423" s="1">
        <f t="shared" si="39"/>
        <v>2.2710414570421875</v>
      </c>
      <c r="F423" s="1">
        <f t="shared" si="29"/>
        <v>2.261957291214019</v>
      </c>
      <c r="G423" s="1">
        <f t="shared" si="40"/>
        <v>2.49431943481359</v>
      </c>
      <c r="H423" s="1">
        <f t="shared" si="30"/>
        <v>0.996</v>
      </c>
      <c r="I423" s="1"/>
      <c r="J423" s="1">
        <f t="shared" si="28"/>
        <v>0.04970887670092431</v>
      </c>
      <c r="K423" s="1"/>
      <c r="L423" s="1"/>
      <c r="M423" s="1">
        <f t="shared" si="34"/>
        <v>0.006783872109376282</v>
      </c>
      <c r="N423" s="1"/>
      <c r="O423" s="13"/>
      <c r="P423" s="13"/>
    </row>
    <row r="424" spans="3:16" ht="15">
      <c r="C424" s="1">
        <f t="shared" si="38"/>
        <v>1.574999999999997</v>
      </c>
      <c r="D424" s="1">
        <f t="shared" si="27"/>
        <v>0.996</v>
      </c>
      <c r="E424" s="1">
        <f t="shared" si="39"/>
        <v>2.3084562485643914</v>
      </c>
      <c r="F424" s="1">
        <f t="shared" si="29"/>
        <v>2.299222423570134</v>
      </c>
      <c r="G424" s="1">
        <f t="shared" si="40"/>
        <v>2.528807771167142</v>
      </c>
      <c r="H424" s="1">
        <f t="shared" si="30"/>
        <v>0.996</v>
      </c>
      <c r="I424" s="1"/>
      <c r="J424" s="1">
        <f t="shared" si="28"/>
        <v>0.05052781695091442</v>
      </c>
      <c r="K424" s="1"/>
      <c r="L424" s="1"/>
      <c r="M424" s="1">
        <f t="shared" si="34"/>
        <v>0.008782294901912721</v>
      </c>
      <c r="N424" s="1"/>
      <c r="O424" s="13"/>
      <c r="P424" s="13"/>
    </row>
    <row r="425" spans="3:16" ht="15">
      <c r="C425" s="1">
        <f t="shared" si="38"/>
        <v>1.589999999999997</v>
      </c>
      <c r="D425" s="1">
        <f t="shared" si="27"/>
        <v>0.996</v>
      </c>
      <c r="E425" s="1">
        <f t="shared" si="39"/>
        <v>2.3463883651318986</v>
      </c>
      <c r="F425" s="1">
        <f t="shared" si="29"/>
        <v>2.337002811671371</v>
      </c>
      <c r="G425" s="1">
        <f t="shared" si="40"/>
        <v>2.5638628133422126</v>
      </c>
      <c r="H425" s="1">
        <f t="shared" si="30"/>
        <v>0.996</v>
      </c>
      <c r="I425" s="1"/>
      <c r="J425" s="1">
        <f t="shared" si="28"/>
        <v>0.051358080484683225</v>
      </c>
      <c r="K425" s="1"/>
      <c r="L425" s="1"/>
      <c r="M425" s="1">
        <f t="shared" si="34"/>
        <v>0.010780717694449174</v>
      </c>
      <c r="N425" s="1"/>
      <c r="O425" s="13"/>
      <c r="P425" s="13"/>
    </row>
    <row r="426" spans="3:16" ht="15">
      <c r="C426" s="1">
        <f t="shared" si="38"/>
        <v>1.6049999999999969</v>
      </c>
      <c r="D426" s="1">
        <f t="shared" si="27"/>
        <v>0.996</v>
      </c>
      <c r="E426" s="1">
        <f t="shared" si="39"/>
        <v>2.384846307332032</v>
      </c>
      <c r="F426" s="1">
        <f t="shared" si="29"/>
        <v>2.3753069221027037</v>
      </c>
      <c r="G426" s="1">
        <f t="shared" si="40"/>
        <v>2.599492417173753</v>
      </c>
      <c r="H426" s="1">
        <f t="shared" si="30"/>
        <v>0.996</v>
      </c>
      <c r="I426" s="1"/>
      <c r="J426" s="1">
        <f t="shared" si="28"/>
        <v>0.052199853364288645</v>
      </c>
      <c r="K426" s="1"/>
      <c r="L426" s="1"/>
      <c r="M426" s="1">
        <f t="shared" si="34"/>
        <v>0.012779140486985613</v>
      </c>
      <c r="N426" s="1"/>
      <c r="O426" s="13"/>
      <c r="P426" s="13"/>
    </row>
    <row r="427" spans="3:16" ht="15">
      <c r="C427" s="1">
        <f t="shared" si="38"/>
        <v>1.6199999999999968</v>
      </c>
      <c r="D427" s="1">
        <f t="shared" si="27"/>
        <v>0.996</v>
      </c>
      <c r="E427" s="1">
        <f t="shared" si="39"/>
        <v>2.423838693589638</v>
      </c>
      <c r="F427" s="1">
        <f t="shared" si="29"/>
        <v>2.4141433388152795</v>
      </c>
      <c r="G427" s="1">
        <f t="shared" si="40"/>
        <v>2.6357045672559822</v>
      </c>
      <c r="H427" s="1">
        <f t="shared" si="30"/>
        <v>0.996</v>
      </c>
      <c r="I427" s="1"/>
      <c r="J427" s="1">
        <f t="shared" si="28"/>
        <v>0.053053324231033004</v>
      </c>
      <c r="K427" s="1"/>
      <c r="L427" s="1"/>
      <c r="M427" s="1">
        <f t="shared" si="34"/>
        <v>0.014777563279522066</v>
      </c>
      <c r="N427" s="1"/>
      <c r="O427" s="13"/>
      <c r="P427" s="13"/>
    </row>
    <row r="428" spans="3:16" ht="15">
      <c r="C428" s="1">
        <f t="shared" si="38"/>
        <v>1.6349999999999967</v>
      </c>
      <c r="D428" s="1">
        <f t="shared" si="27"/>
        <v>0.996</v>
      </c>
      <c r="E428" s="1">
        <f t="shared" si="39"/>
        <v>2.463374262098478</v>
      </c>
      <c r="F428" s="1">
        <f t="shared" si="29"/>
        <v>2.453520765050084</v>
      </c>
      <c r="G428" s="1">
        <f t="shared" si="40"/>
        <v>2.6725073787317335</v>
      </c>
      <c r="H428" s="1">
        <f t="shared" si="30"/>
        <v>0.996</v>
      </c>
      <c r="I428" s="1"/>
      <c r="J428" s="1">
        <f t="shared" si="28"/>
        <v>0.05391868434773754</v>
      </c>
      <c r="K428" s="1"/>
      <c r="L428" s="1"/>
      <c r="M428" s="1">
        <f t="shared" si="34"/>
        <v>0.016775986072058505</v>
      </c>
      <c r="N428" s="1"/>
      <c r="O428" s="13"/>
      <c r="P428" s="13"/>
    </row>
    <row r="429" spans="3:16" ht="15">
      <c r="C429" s="1">
        <f t="shared" si="38"/>
        <v>1.6499999999999966</v>
      </c>
      <c r="D429" s="1">
        <f t="shared" si="27"/>
        <v>0.996</v>
      </c>
      <c r="E429" s="1">
        <f t="shared" si="39"/>
        <v>2.503461872779454</v>
      </c>
      <c r="F429" s="1">
        <f t="shared" si="29"/>
        <v>2.493448025288336</v>
      </c>
      <c r="G429" s="1">
        <f t="shared" si="40"/>
        <v>2.7099090991110586</v>
      </c>
      <c r="H429" s="1">
        <f t="shared" si="30"/>
        <v>0.996</v>
      </c>
      <c r="I429" s="1"/>
      <c r="J429" s="1">
        <f t="shared" si="28"/>
        <v>0.05479612764160441</v>
      </c>
      <c r="K429" s="1"/>
      <c r="L429" s="1"/>
      <c r="M429" s="1">
        <f t="shared" si="34"/>
        <v>0.018774408864594958</v>
      </c>
      <c r="N429" s="1"/>
      <c r="O429" s="13"/>
      <c r="P429" s="13"/>
    </row>
    <row r="430" spans="3:16" ht="15">
      <c r="C430" s="1">
        <f t="shared" si="38"/>
        <v>1.6649999999999965</v>
      </c>
      <c r="D430" s="1">
        <f t="shared" si="27"/>
        <v>0.996</v>
      </c>
      <c r="E430" s="1">
        <f t="shared" si="39"/>
        <v>2.5441105092661203</v>
      </c>
      <c r="F430" s="1">
        <f t="shared" si="29"/>
        <v>2.5339340672290556</v>
      </c>
      <c r="G430" s="1">
        <f t="shared" si="40"/>
        <v>2.7479181101194943</v>
      </c>
      <c r="H430" s="1">
        <f t="shared" si="30"/>
        <v>0.996</v>
      </c>
      <c r="I430" s="1"/>
      <c r="J430" s="1">
        <f t="shared" si="28"/>
        <v>0.05568585074767576</v>
      </c>
      <c r="K430" s="1"/>
      <c r="L430" s="1"/>
      <c r="M430" s="1">
        <f t="shared" si="34"/>
        <v>0.020772831657131396</v>
      </c>
      <c r="N430" s="1"/>
      <c r="O430" s="13"/>
      <c r="P430" s="13"/>
    </row>
    <row r="431" spans="3:16" ht="15">
      <c r="C431" s="1">
        <f t="shared" si="38"/>
        <v>1.6799999999999964</v>
      </c>
      <c r="D431" s="1">
        <f t="shared" si="27"/>
        <v>0.996</v>
      </c>
      <c r="E431" s="1">
        <f t="shared" si="39"/>
        <v>2.5853292809179127</v>
      </c>
      <c r="F431" s="1">
        <f t="shared" si="29"/>
        <v>2.574987963794241</v>
      </c>
      <c r="G431" s="1">
        <f t="shared" si="40"/>
        <v>2.7865429295764077</v>
      </c>
      <c r="H431" s="1">
        <f t="shared" si="30"/>
        <v>0.996</v>
      </c>
      <c r="I431" s="1"/>
      <c r="J431" s="1">
        <f t="shared" si="28"/>
        <v>0.056588053052899656</v>
      </c>
      <c r="K431" s="1"/>
      <c r="L431" s="1"/>
      <c r="M431" s="1">
        <f t="shared" si="34"/>
        <v>0.02277125444966785</v>
      </c>
      <c r="N431" s="1"/>
      <c r="O431" s="13"/>
      <c r="P431" s="13"/>
    </row>
    <row r="432" spans="3:16" ht="15">
      <c r="C432" s="1">
        <f t="shared" si="38"/>
        <v>1.6949999999999963</v>
      </c>
      <c r="D432" s="1">
        <f t="shared" si="27"/>
        <v>0.996</v>
      </c>
      <c r="E432" s="1">
        <f t="shared" si="39"/>
        <v>2.627127424861559</v>
      </c>
      <c r="F432" s="1">
        <f t="shared" si="29"/>
        <v>2.6166189151621126</v>
      </c>
      <c r="G432" s="1">
        <f t="shared" si="40"/>
        <v>2.8257922133038393</v>
      </c>
      <c r="H432" s="1">
        <f t="shared" si="30"/>
        <v>0.996</v>
      </c>
      <c r="I432" s="1"/>
      <c r="J432" s="1">
        <f t="shared" si="28"/>
        <v>0.057502936740812714</v>
      </c>
      <c r="K432" s="1"/>
      <c r="L432" s="1"/>
      <c r="M432" s="1">
        <f t="shared" si="34"/>
        <v>0.024769677242204288</v>
      </c>
      <c r="N432" s="1"/>
      <c r="O432" s="13"/>
      <c r="P432" s="13"/>
    </row>
    <row r="433" spans="3:16" ht="15">
      <c r="C433" s="1">
        <f aca="true" t="shared" si="41" ref="C433:C448">C432+dx</f>
        <v>1.7099999999999962</v>
      </c>
      <c r="D433" s="1">
        <f t="shared" si="27"/>
        <v>0.996</v>
      </c>
      <c r="E433" s="1">
        <f aca="true" t="shared" si="42" ref="E433:E448">E432+dx*G432</f>
        <v>2.6695143080611166</v>
      </c>
      <c r="F433" s="1">
        <f t="shared" si="29"/>
        <v>2.658836250828872</v>
      </c>
      <c r="G433" s="1">
        <f aca="true" t="shared" si="43" ref="G433:G448">G432+dx*F433</f>
        <v>2.8656747570662726</v>
      </c>
      <c r="H433" s="1">
        <f t="shared" si="30"/>
        <v>0.996</v>
      </c>
      <c r="I433" s="1"/>
      <c r="J433" s="1">
        <f t="shared" si="28"/>
        <v>0.05843070683684938</v>
      </c>
      <c r="K433" s="1"/>
      <c r="L433" s="1"/>
      <c r="M433" s="1">
        <f t="shared" si="34"/>
        <v>0.02676810003474074</v>
      </c>
      <c r="N433" s="1"/>
      <c r="O433" s="13"/>
      <c r="P433" s="13"/>
    </row>
    <row r="434" spans="3:16" ht="15">
      <c r="C434" s="1">
        <f t="shared" si="41"/>
        <v>1.724999999999996</v>
      </c>
      <c r="D434" s="1">
        <f t="shared" si="27"/>
        <v>0.996</v>
      </c>
      <c r="E434" s="1">
        <f t="shared" si="42"/>
        <v>2.7124994294171105</v>
      </c>
      <c r="F434" s="1">
        <f t="shared" si="29"/>
        <v>2.701649431699442</v>
      </c>
      <c r="G434" s="1">
        <f t="shared" si="43"/>
        <v>2.9061994985417643</v>
      </c>
      <c r="H434" s="1">
        <f t="shared" si="30"/>
        <v>0.996</v>
      </c>
      <c r="I434" s="1"/>
      <c r="J434" s="1">
        <f t="shared" si="28"/>
        <v>0.059371571254288186</v>
      </c>
      <c r="K434" s="1"/>
      <c r="L434" s="1"/>
      <c r="M434" s="1">
        <f t="shared" si="34"/>
        <v>0.02876652282727718</v>
      </c>
      <c r="N434" s="1"/>
      <c r="O434" s="13"/>
      <c r="P434" s="13"/>
    </row>
    <row r="435" spans="3:16" ht="15">
      <c r="C435" s="1">
        <f t="shared" si="41"/>
        <v>1.739999999999996</v>
      </c>
      <c r="D435" s="1">
        <f t="shared" si="27"/>
        <v>0.996</v>
      </c>
      <c r="E435" s="1">
        <f t="shared" si="42"/>
        <v>2.756092421895237</v>
      </c>
      <c r="F435" s="1">
        <f t="shared" si="29"/>
        <v>2.7450680522076563</v>
      </c>
      <c r="G435" s="1">
        <f t="shared" si="43"/>
        <v>2.947375519324879</v>
      </c>
      <c r="H435" s="1">
        <f t="shared" si="30"/>
        <v>0.996</v>
      </c>
      <c r="I435" s="1"/>
      <c r="J435" s="1">
        <f t="shared" si="28"/>
        <v>0.060325740840845084</v>
      </c>
      <c r="K435" s="1"/>
      <c r="L435" s="1"/>
      <c r="M435" s="1">
        <f t="shared" si="34"/>
        <v>0.030764945619813633</v>
      </c>
      <c r="N435" s="1"/>
      <c r="O435" s="13"/>
      <c r="P435" s="13"/>
    </row>
    <row r="436" spans="3:16" ht="15">
      <c r="C436" s="1">
        <f t="shared" si="41"/>
        <v>1.754999999999996</v>
      </c>
      <c r="D436" s="1">
        <f t="shared" si="27"/>
        <v>0.996</v>
      </c>
      <c r="E436" s="1">
        <f t="shared" si="42"/>
        <v>2.80030305468511</v>
      </c>
      <c r="F436" s="1">
        <f t="shared" si="29"/>
        <v>2.7891018424663696</v>
      </c>
      <c r="G436" s="1">
        <f t="shared" si="43"/>
        <v>2.9892120469618746</v>
      </c>
      <c r="H436" s="1">
        <f t="shared" si="30"/>
        <v>0.996</v>
      </c>
      <c r="I436" s="1"/>
      <c r="J436" s="1">
        <f t="shared" si="28"/>
        <v>0.06129342942592441</v>
      </c>
      <c r="K436" s="1"/>
      <c r="L436" s="1"/>
      <c r="M436" s="1">
        <f t="shared" si="34"/>
        <v>0.03276336841235007</v>
      </c>
      <c r="N436" s="1"/>
      <c r="O436" s="13"/>
      <c r="P436" s="13"/>
    </row>
    <row r="437" spans="3:16" ht="15">
      <c r="C437" s="1">
        <f t="shared" si="41"/>
        <v>1.7699999999999958</v>
      </c>
      <c r="D437" s="1">
        <f t="shared" si="27"/>
        <v>0.996</v>
      </c>
      <c r="E437" s="1">
        <f t="shared" si="42"/>
        <v>2.8451412353895384</v>
      </c>
      <c r="F437" s="1">
        <f t="shared" si="29"/>
        <v>2.83376067044798</v>
      </c>
      <c r="G437" s="1">
        <f t="shared" si="43"/>
        <v>3.031718457018594</v>
      </c>
      <c r="H437" s="1">
        <f t="shared" si="30"/>
        <v>0.996</v>
      </c>
      <c r="I437" s="1"/>
      <c r="J437" s="1">
        <f t="shared" si="28"/>
        <v>0.06227485386853809</v>
      </c>
      <c r="K437" s="1"/>
      <c r="L437" s="1"/>
      <c r="M437" s="1">
        <f t="shared" si="34"/>
        <v>0.034761791204886525</v>
      </c>
      <c r="N437" s="1"/>
      <c r="O437" s="13"/>
      <c r="P437" s="13"/>
    </row>
    <row r="438" spans="3:16" ht="15">
      <c r="C438" s="1">
        <f t="shared" si="41"/>
        <v>1.7849999999999957</v>
      </c>
      <c r="D438" s="1">
        <f t="shared" si="27"/>
        <v>0.996</v>
      </c>
      <c r="E438" s="1">
        <f t="shared" si="42"/>
        <v>2.8906170122448174</v>
      </c>
      <c r="F438" s="1">
        <f t="shared" si="29"/>
        <v>2.879054544195838</v>
      </c>
      <c r="G438" s="1">
        <f t="shared" si="43"/>
        <v>3.074904275181532</v>
      </c>
      <c r="H438" s="1">
        <f t="shared" si="30"/>
        <v>0.996</v>
      </c>
      <c r="I438" s="1"/>
      <c r="J438" s="1">
        <f t="shared" si="28"/>
        <v>0.06327023410590371</v>
      </c>
      <c r="K438" s="1"/>
      <c r="L438" s="1"/>
      <c r="M438" s="1">
        <f t="shared" si="34"/>
        <v>0.036760213997422964</v>
      </c>
      <c r="N438" s="1"/>
      <c r="O438" s="13"/>
      <c r="P438" s="13"/>
    </row>
    <row r="439" spans="3:16" ht="15">
      <c r="C439" s="1">
        <f t="shared" si="41"/>
        <v>1.7999999999999956</v>
      </c>
      <c r="D439" s="1">
        <f t="shared" si="27"/>
        <v>0.996</v>
      </c>
      <c r="E439" s="1">
        <f t="shared" si="42"/>
        <v>2.9367405763725403</v>
      </c>
      <c r="F439" s="1">
        <f t="shared" si="29"/>
        <v>2.9249936140670503</v>
      </c>
      <c r="G439" s="1">
        <f t="shared" si="43"/>
        <v>3.1187791793925377</v>
      </c>
      <c r="H439" s="1">
        <f t="shared" si="30"/>
        <v>0.996</v>
      </c>
      <c r="I439" s="1"/>
      <c r="J439" s="1">
        <f t="shared" si="28"/>
        <v>0.06427979320273246</v>
      </c>
      <c r="K439" s="1"/>
      <c r="L439" s="1"/>
      <c r="M439" s="1">
        <f t="shared" si="34"/>
        <v>0.038758636789959416</v>
      </c>
      <c r="N439" s="1"/>
      <c r="O439" s="13"/>
      <c r="P439" s="13"/>
    </row>
    <row r="440" spans="3:16" ht="15">
      <c r="C440" s="1">
        <f t="shared" si="41"/>
        <v>1.8149999999999955</v>
      </c>
      <c r="D440" s="1">
        <f t="shared" si="27"/>
        <v>0.996</v>
      </c>
      <c r="E440" s="1">
        <f t="shared" si="42"/>
        <v>2.9835222640634282</v>
      </c>
      <c r="F440" s="1">
        <f t="shared" si="29"/>
        <v>2.9715881750071746</v>
      </c>
      <c r="G440" s="1">
        <f t="shared" si="43"/>
        <v>3.1633530020176455</v>
      </c>
      <c r="H440" s="1">
        <f t="shared" si="30"/>
        <v>0.996</v>
      </c>
      <c r="I440" s="1"/>
      <c r="J440" s="1">
        <f t="shared" si="28"/>
        <v>0.06530375740121794</v>
      </c>
      <c r="K440" s="1"/>
      <c r="L440" s="1"/>
      <c r="M440" s="1">
        <f t="shared" si="34"/>
        <v>0.040757059582495855</v>
      </c>
      <c r="N440" s="1"/>
      <c r="O440" s="13"/>
      <c r="P440" s="13"/>
    </row>
    <row r="441" spans="3:16" ht="15">
      <c r="C441" s="1">
        <f t="shared" si="41"/>
        <v>1.8299999999999954</v>
      </c>
      <c r="D441" s="1">
        <f t="shared" si="27"/>
        <v>0.996</v>
      </c>
      <c r="E441" s="1">
        <f t="shared" si="42"/>
        <v>3.030972559093693</v>
      </c>
      <c r="F441" s="1">
        <f t="shared" si="29"/>
        <v>3.018848668857318</v>
      </c>
      <c r="G441" s="1">
        <f t="shared" si="43"/>
        <v>3.2086357320505052</v>
      </c>
      <c r="H441" s="1">
        <f t="shared" si="30"/>
        <v>0.996</v>
      </c>
      <c r="I441" s="1"/>
      <c r="J441" s="1">
        <f t="shared" si="28"/>
        <v>0.06634235617173702</v>
      </c>
      <c r="K441" s="1"/>
      <c r="L441" s="1"/>
      <c r="M441" s="1">
        <f t="shared" si="34"/>
        <v>0.042755482375032294</v>
      </c>
      <c r="N441" s="1"/>
      <c r="O441" s="13"/>
      <c r="P441" s="13"/>
    </row>
    <row r="442" spans="3:16" ht="15">
      <c r="C442" s="1">
        <f t="shared" si="41"/>
        <v>1.8449999999999953</v>
      </c>
      <c r="D442" s="1">
        <f t="shared" si="27"/>
        <v>0.996</v>
      </c>
      <c r="E442" s="1">
        <f t="shared" si="42"/>
        <v>3.0791020950744503</v>
      </c>
      <c r="F442" s="1">
        <f t="shared" si="29"/>
        <v>3.0667856866941525</v>
      </c>
      <c r="G442" s="1">
        <f t="shared" si="43"/>
        <v>3.2546375173509174</v>
      </c>
      <c r="H442" s="1">
        <f t="shared" si="30"/>
        <v>0.996</v>
      </c>
      <c r="I442" s="1"/>
      <c r="J442" s="1">
        <f t="shared" si="28"/>
        <v>0.06739582226427421</v>
      </c>
      <c r="K442" s="1"/>
      <c r="L442" s="1"/>
      <c r="M442" s="1">
        <f t="shared" si="34"/>
        <v>0.04475390516756875</v>
      </c>
      <c r="N442" s="1"/>
      <c r="O442" s="13"/>
      <c r="P442" s="13"/>
    </row>
    <row r="443" spans="3:16" ht="15">
      <c r="C443" s="1">
        <f t="shared" si="41"/>
        <v>1.8599999999999952</v>
      </c>
      <c r="D443" s="1">
        <f t="shared" si="27"/>
        <v>0.996</v>
      </c>
      <c r="E443" s="1">
        <f t="shared" si="42"/>
        <v>3.127921657834714</v>
      </c>
      <c r="F443" s="1">
        <f t="shared" si="29"/>
        <v>3.115409971203375</v>
      </c>
      <c r="G443" s="1">
        <f t="shared" si="43"/>
        <v>3.301368666918968</v>
      </c>
      <c r="H443" s="1">
        <f t="shared" si="30"/>
        <v>0.996</v>
      </c>
      <c r="I443" s="1"/>
      <c r="J443" s="1">
        <f t="shared" si="28"/>
        <v>0.0684643917605808</v>
      </c>
      <c r="K443" s="1"/>
      <c r="L443" s="1"/>
      <c r="M443" s="1">
        <f t="shared" si="34"/>
        <v>0.046752327960105186</v>
      </c>
      <c r="N443" s="1"/>
      <c r="O443" s="13"/>
      <c r="P443" s="13"/>
    </row>
    <row r="444" spans="3:16" ht="15">
      <c r="C444" s="1">
        <f t="shared" si="41"/>
        <v>1.8749999999999951</v>
      </c>
      <c r="D444" s="1">
        <f t="shared" si="27"/>
        <v>0.996</v>
      </c>
      <c r="E444" s="1">
        <f t="shared" si="42"/>
        <v>3.1774421878384986</v>
      </c>
      <c r="F444" s="1">
        <f t="shared" si="29"/>
        <v>3.1647324190871444</v>
      </c>
      <c r="G444" s="1">
        <f t="shared" si="43"/>
        <v>3.348839653205275</v>
      </c>
      <c r="H444" s="1">
        <f t="shared" si="30"/>
        <v>0.996</v>
      </c>
      <c r="I444" s="1"/>
      <c r="J444" s="1">
        <f t="shared" si="28"/>
        <v>0.06954830412708096</v>
      </c>
      <c r="K444" s="1"/>
      <c r="L444" s="1"/>
      <c r="M444" s="1">
        <f t="shared" si="34"/>
        <v>0.04875075075264164</v>
      </c>
      <c r="N444" s="1"/>
      <c r="O444" s="13"/>
      <c r="P444" s="13"/>
    </row>
    <row r="445" spans="3:16" ht="15">
      <c r="C445" s="1">
        <f t="shared" si="41"/>
        <v>1.889999999999995</v>
      </c>
      <c r="D445" s="1">
        <f t="shared" si="27"/>
        <v>0.996</v>
      </c>
      <c r="E445" s="1">
        <f t="shared" si="42"/>
        <v>3.2276747826365777</v>
      </c>
      <c r="F445" s="1">
        <f t="shared" si="29"/>
        <v>3.214764083506031</v>
      </c>
      <c r="G445" s="1">
        <f t="shared" si="43"/>
        <v>3.3970611144578657</v>
      </c>
      <c r="H445" s="1">
        <f t="shared" si="30"/>
        <v>0.996</v>
      </c>
      <c r="I445" s="1"/>
      <c r="J445" s="1">
        <f t="shared" si="28"/>
        <v>0.07064780226853598</v>
      </c>
      <c r="K445" s="1"/>
      <c r="L445" s="1"/>
      <c r="M445" s="1">
        <f t="shared" si="34"/>
        <v>0.05074917354517808</v>
      </c>
      <c r="N445" s="1"/>
      <c r="O445" s="13"/>
      <c r="P445" s="13"/>
    </row>
    <row r="446" spans="3:16" ht="15">
      <c r="C446" s="1">
        <f t="shared" si="41"/>
        <v>1.904999999999995</v>
      </c>
      <c r="D446" s="1">
        <f t="shared" si="27"/>
        <v>0.996</v>
      </c>
      <c r="E446" s="1">
        <f t="shared" si="42"/>
        <v>3.2786306993534455</v>
      </c>
      <c r="F446" s="1">
        <f t="shared" si="29"/>
        <v>3.265516176556032</v>
      </c>
      <c r="G446" s="1">
        <f t="shared" si="43"/>
        <v>3.4460438571062064</v>
      </c>
      <c r="H446" s="1">
        <f t="shared" si="30"/>
        <v>0.996</v>
      </c>
      <c r="I446" s="1"/>
      <c r="J446" s="1">
        <f t="shared" si="28"/>
        <v>0.07176313258247939</v>
      </c>
      <c r="K446" s="1"/>
      <c r="L446" s="1"/>
      <c r="M446" s="1">
        <f t="shared" si="34"/>
        <v>0.05274759633771453</v>
      </c>
      <c r="N446" s="1"/>
      <c r="O446" s="13"/>
      <c r="P446" s="13"/>
    </row>
    <row r="447" spans="3:16" ht="15">
      <c r="C447" s="1">
        <f t="shared" si="41"/>
        <v>1.9199999999999948</v>
      </c>
      <c r="D447" s="1">
        <f aca="true" t="shared" si="44" ref="D447:D510">-D*0.5*(1-SIGN(C447-0.5*W))</f>
        <v>0.996</v>
      </c>
      <c r="E447" s="1">
        <f t="shared" si="42"/>
        <v>3.3303213572100385</v>
      </c>
      <c r="F447" s="1">
        <f t="shared" si="29"/>
        <v>3.3170000717811985</v>
      </c>
      <c r="G447" s="1">
        <f t="shared" si="43"/>
        <v>3.4957988581829245</v>
      </c>
      <c r="H447" s="1">
        <f t="shared" si="30"/>
        <v>0.996</v>
      </c>
      <c r="I447" s="1"/>
      <c r="J447" s="1">
        <f aca="true" t="shared" si="45" ref="J447:J510">E447/M</f>
        <v>0.07289454501443453</v>
      </c>
      <c r="K447" s="1"/>
      <c r="L447" s="1"/>
      <c r="M447" s="1">
        <f t="shared" si="34"/>
        <v>0.05474601913025097</v>
      </c>
      <c r="N447" s="1"/>
      <c r="O447" s="13"/>
      <c r="P447" s="13"/>
    </row>
    <row r="448" spans="3:16" ht="15">
      <c r="C448" s="1">
        <f t="shared" si="41"/>
        <v>1.9349999999999947</v>
      </c>
      <c r="D448" s="1">
        <f t="shared" si="44"/>
        <v>0.996</v>
      </c>
      <c r="E448" s="1">
        <f t="shared" si="42"/>
        <v>3.3827583400827823</v>
      </c>
      <c r="F448" s="1">
        <f aca="true" t="shared" si="46" ref="F448:F511">(D448+(L*(L+1)/(C448*C448))-E)*E448</f>
        <v>3.369227306722451</v>
      </c>
      <c r="G448" s="1">
        <f t="shared" si="43"/>
        <v>3.5463372677837612</v>
      </c>
      <c r="H448" s="1">
        <f aca="true" t="shared" si="47" ref="H448:H511">D448+(L*(L+1)/(C448*C448))</f>
        <v>0.996</v>
      </c>
      <c r="I448" s="1"/>
      <c r="J448" s="1">
        <f t="shared" si="45"/>
        <v>0.0740422931139274</v>
      </c>
      <c r="K448" s="1"/>
      <c r="L448" s="1"/>
      <c r="M448" s="1">
        <f t="shared" si="34"/>
        <v>0.05674444192278742</v>
      </c>
      <c r="N448" s="1"/>
      <c r="O448" s="13"/>
      <c r="P448" s="13"/>
    </row>
    <row r="449" spans="3:16" ht="15">
      <c r="C449" s="1">
        <f aca="true" t="shared" si="48" ref="C449:C464">C448+dx</f>
        <v>1.9499999999999946</v>
      </c>
      <c r="D449" s="1">
        <f t="shared" si="44"/>
        <v>0.996</v>
      </c>
      <c r="E449" s="1">
        <f aca="true" t="shared" si="49" ref="E449:E464">E448+dx*G448</f>
        <v>3.435953399099539</v>
      </c>
      <c r="F449" s="1">
        <f t="shared" si="46"/>
        <v>3.4222095855031407</v>
      </c>
      <c r="G449" s="1">
        <f aca="true" t="shared" si="50" ref="G449:G464">G448+dx*F449</f>
        <v>3.5976704115663085</v>
      </c>
      <c r="H449" s="1">
        <f t="shared" si="47"/>
        <v>0.996</v>
      </c>
      <c r="I449" s="1"/>
      <c r="J449" s="1">
        <f t="shared" si="45"/>
        <v>0.07520663409130711</v>
      </c>
      <c r="K449" s="1"/>
      <c r="L449" s="1"/>
      <c r="M449" s="1">
        <f t="shared" si="34"/>
        <v>0.05874286471532386</v>
      </c>
      <c r="N449" s="1"/>
      <c r="O449" s="13"/>
      <c r="P449" s="13"/>
    </row>
    <row r="450" spans="3:16" ht="15">
      <c r="C450" s="1">
        <f t="shared" si="48"/>
        <v>1.9649999999999945</v>
      </c>
      <c r="D450" s="1">
        <f t="shared" si="44"/>
        <v>0.996</v>
      </c>
      <c r="E450" s="1">
        <f t="shared" si="49"/>
        <v>3.4899184552730333</v>
      </c>
      <c r="F450" s="1">
        <f t="shared" si="46"/>
        <v>3.4759587814519413</v>
      </c>
      <c r="G450" s="1">
        <f t="shared" si="50"/>
        <v>3.6498097932880875</v>
      </c>
      <c r="H450" s="1">
        <f t="shared" si="47"/>
        <v>0.996</v>
      </c>
      <c r="I450" s="1"/>
      <c r="J450" s="1">
        <f t="shared" si="45"/>
        <v>0.07638782887538668</v>
      </c>
      <c r="K450" s="1"/>
      <c r="L450" s="1"/>
      <c r="M450" s="1">
        <f t="shared" si="34"/>
        <v>0.060741287507860314</v>
      </c>
      <c r="N450" s="1"/>
      <c r="O450" s="13"/>
      <c r="P450" s="13"/>
    </row>
    <row r="451" spans="3:16" ht="15">
      <c r="C451" s="1">
        <f t="shared" si="48"/>
        <v>1.9799999999999944</v>
      </c>
      <c r="D451" s="1">
        <f t="shared" si="44"/>
        <v>0.996</v>
      </c>
      <c r="E451" s="1">
        <f t="shared" si="49"/>
        <v>3.544665602172355</v>
      </c>
      <c r="F451" s="1">
        <f t="shared" si="46"/>
        <v>3.5304869397636653</v>
      </c>
      <c r="G451" s="1">
        <f t="shared" si="50"/>
        <v>3.7027670973845423</v>
      </c>
      <c r="H451" s="1">
        <f t="shared" si="47"/>
        <v>0.996</v>
      </c>
      <c r="I451" s="1"/>
      <c r="J451" s="1">
        <f t="shared" si="45"/>
        <v>0.07758614217191723</v>
      </c>
      <c r="K451" s="1"/>
      <c r="L451" s="1"/>
      <c r="M451" s="1">
        <f t="shared" si="34"/>
        <v>0.06273971030039675</v>
      </c>
      <c r="N451" s="1"/>
      <c r="O451" s="13"/>
      <c r="P451" s="13"/>
    </row>
    <row r="452" spans="3:16" ht="15">
      <c r="C452" s="1">
        <f t="shared" si="48"/>
        <v>1.9949999999999943</v>
      </c>
      <c r="D452" s="1">
        <f t="shared" si="44"/>
        <v>0.996</v>
      </c>
      <c r="E452" s="1">
        <f t="shared" si="49"/>
        <v>3.600207108633123</v>
      </c>
      <c r="F452" s="1">
        <f t="shared" si="46"/>
        <v>3.5858062801985904</v>
      </c>
      <c r="G452" s="1">
        <f t="shared" si="50"/>
        <v>3.7565541915875214</v>
      </c>
      <c r="H452" s="1">
        <f t="shared" si="47"/>
        <v>0.996</v>
      </c>
      <c r="I452" s="1"/>
      <c r="J452" s="1">
        <f t="shared" si="45"/>
        <v>0.0788018425229085</v>
      </c>
      <c r="K452" s="1"/>
      <c r="L452" s="1"/>
      <c r="M452" s="1">
        <f t="shared" si="34"/>
        <v>0.0647381330929332</v>
      </c>
      <c r="N452" s="1"/>
      <c r="O452" s="13"/>
      <c r="P452" s="13"/>
    </row>
    <row r="453" spans="3:16" ht="15">
      <c r="C453" s="1">
        <f t="shared" si="48"/>
        <v>2.0099999999999945</v>
      </c>
      <c r="D453" s="1">
        <f t="shared" si="44"/>
        <v>0.996</v>
      </c>
      <c r="E453" s="1">
        <f t="shared" si="49"/>
        <v>3.656555421506936</v>
      </c>
      <c r="F453" s="1">
        <f t="shared" si="46"/>
        <v>3.6419291998209085</v>
      </c>
      <c r="G453" s="1">
        <f t="shared" si="50"/>
        <v>3.811183129584835</v>
      </c>
      <c r="H453" s="1">
        <f t="shared" si="47"/>
        <v>0.996</v>
      </c>
      <c r="I453" s="1"/>
      <c r="J453" s="1">
        <f t="shared" si="45"/>
        <v>0.08003520236680917</v>
      </c>
      <c r="K453" s="1"/>
      <c r="L453" s="1"/>
      <c r="M453" s="1">
        <f t="shared" si="34"/>
        <v>0.06673655588546967</v>
      </c>
      <c r="N453" s="1"/>
      <c r="O453" s="13"/>
      <c r="P453" s="13"/>
    </row>
    <row r="454" spans="3:16" ht="15">
      <c r="C454" s="1">
        <f t="shared" si="48"/>
        <v>2.0249999999999946</v>
      </c>
      <c r="D454" s="1">
        <f t="shared" si="44"/>
        <v>0.996</v>
      </c>
      <c r="E454" s="1">
        <f t="shared" si="49"/>
        <v>3.7137231684507084</v>
      </c>
      <c r="F454" s="1">
        <f t="shared" si="46"/>
        <v>3.6988682757769054</v>
      </c>
      <c r="G454" s="1">
        <f t="shared" si="50"/>
        <v>3.866666153721489</v>
      </c>
      <c r="H454" s="1">
        <f t="shared" si="47"/>
        <v>0.996</v>
      </c>
      <c r="I454" s="1"/>
      <c r="J454" s="1">
        <f t="shared" si="45"/>
        <v>0.08128649809956022</v>
      </c>
      <c r="K454" s="1"/>
      <c r="L454" s="1"/>
      <c r="M454" s="1">
        <f t="shared" si="34"/>
        <v>0.06873497867800615</v>
      </c>
      <c r="N454" s="1"/>
      <c r="O454" s="13"/>
      <c r="P454" s="13"/>
    </row>
    <row r="455" spans="3:16" ht="15">
      <c r="C455" s="1">
        <f t="shared" si="48"/>
        <v>2.0399999999999947</v>
      </c>
      <c r="D455" s="1">
        <f t="shared" si="44"/>
        <v>0.996</v>
      </c>
      <c r="E455" s="1">
        <f t="shared" si="49"/>
        <v>3.771723160756531</v>
      </c>
      <c r="F455" s="1">
        <f t="shared" si="46"/>
        <v>3.7566362681135046</v>
      </c>
      <c r="G455" s="1">
        <f t="shared" si="50"/>
        <v>3.9230156977431916</v>
      </c>
      <c r="H455" s="1">
        <f t="shared" si="47"/>
        <v>0.996</v>
      </c>
      <c r="I455" s="1"/>
      <c r="J455" s="1">
        <f t="shared" si="45"/>
        <v>0.0825560101365354</v>
      </c>
      <c r="K455" s="1"/>
      <c r="L455" s="1"/>
      <c r="M455" s="1">
        <f t="shared" si="34"/>
        <v>0.07073340147054263</v>
      </c>
      <c r="N455" s="1"/>
      <c r="O455" s="13"/>
      <c r="P455" s="13"/>
    </row>
    <row r="456" spans="3:16" ht="15">
      <c r="C456" s="1">
        <f t="shared" si="48"/>
        <v>2.054999999999995</v>
      </c>
      <c r="D456" s="1">
        <f t="shared" si="44"/>
        <v>0.996</v>
      </c>
      <c r="E456" s="1">
        <f t="shared" si="49"/>
        <v>3.8305683962226786</v>
      </c>
      <c r="F456" s="1">
        <f t="shared" si="46"/>
        <v>3.815246122637788</v>
      </c>
      <c r="G456" s="1">
        <f t="shared" si="50"/>
        <v>3.9802443895827584</v>
      </c>
      <c r="H456" s="1">
        <f t="shared" si="47"/>
        <v>0.996</v>
      </c>
      <c r="I456" s="1"/>
      <c r="J456" s="1">
        <f t="shared" si="45"/>
        <v>0.08384402297538215</v>
      </c>
      <c r="K456" s="1"/>
      <c r="L456" s="1"/>
      <c r="M456" s="1">
        <f t="shared" si="34"/>
        <v>0.0727318242630791</v>
      </c>
      <c r="N456" s="1"/>
      <c r="O456" s="13"/>
      <c r="P456" s="13"/>
    </row>
    <row r="457" spans="3:16" ht="15">
      <c r="C457" s="1">
        <f t="shared" si="48"/>
        <v>2.069999999999995</v>
      </c>
      <c r="D457" s="1">
        <f t="shared" si="44"/>
        <v>0.996</v>
      </c>
      <c r="E457" s="1">
        <f t="shared" si="49"/>
        <v>3.89027206206642</v>
      </c>
      <c r="F457" s="1">
        <f t="shared" si="46"/>
        <v>3.8747109738181544</v>
      </c>
      <c r="G457" s="1">
        <f t="shared" si="50"/>
        <v>4.038365054190031</v>
      </c>
      <c r="H457" s="1">
        <f t="shared" si="47"/>
        <v>0.996</v>
      </c>
      <c r="I457" s="1"/>
      <c r="J457" s="1">
        <f t="shared" si="45"/>
        <v>0.0851508252597777</v>
      </c>
      <c r="K457" s="1"/>
      <c r="L457" s="1"/>
      <c r="M457" s="1">
        <f t="shared" si="34"/>
        <v>0.07473024705561557</v>
      </c>
      <c r="N457" s="1"/>
      <c r="O457" s="13"/>
      <c r="P457" s="13"/>
    </row>
    <row r="458" spans="3:16" ht="15">
      <c r="C458" s="1">
        <f t="shared" si="48"/>
        <v>2.084999999999995</v>
      </c>
      <c r="D458" s="1">
        <f t="shared" si="44"/>
        <v>0.996</v>
      </c>
      <c r="E458" s="1">
        <f t="shared" si="49"/>
        <v>3.9508475378792705</v>
      </c>
      <c r="F458" s="1">
        <f t="shared" si="46"/>
        <v>3.9350441477277536</v>
      </c>
      <c r="G458" s="1">
        <f t="shared" si="50"/>
        <v>4.097390716405947</v>
      </c>
      <c r="H458" s="1">
        <f t="shared" si="47"/>
        <v>0.996</v>
      </c>
      <c r="I458" s="1"/>
      <c r="J458" s="1">
        <f t="shared" si="45"/>
        <v>0.08647670984411396</v>
      </c>
      <c r="K458" s="1"/>
      <c r="L458" s="1"/>
      <c r="M458" s="1">
        <f t="shared" si="34"/>
        <v>0.07672866984815205</v>
      </c>
      <c r="N458" s="1"/>
      <c r="O458" s="13"/>
      <c r="P458" s="13"/>
    </row>
    <row r="459" spans="3:16" ht="15">
      <c r="C459" s="1">
        <f t="shared" si="48"/>
        <v>2.099999999999995</v>
      </c>
      <c r="D459" s="1">
        <f t="shared" si="44"/>
        <v>0.996</v>
      </c>
      <c r="E459" s="1">
        <f t="shared" si="49"/>
        <v>4.012308398625359</v>
      </c>
      <c r="F459" s="1">
        <f t="shared" si="46"/>
        <v>3.996259165030858</v>
      </c>
      <c r="G459" s="1">
        <f t="shared" si="50"/>
        <v>4.157334603881409</v>
      </c>
      <c r="H459" s="1">
        <f t="shared" si="47"/>
        <v>0.996</v>
      </c>
      <c r="I459" s="1"/>
      <c r="J459" s="1">
        <f t="shared" si="45"/>
        <v>0.0878219738591263</v>
      </c>
      <c r="K459" s="1"/>
      <c r="L459" s="1"/>
      <c r="M459" s="1">
        <f t="shared" si="34"/>
        <v>0.07872709264068853</v>
      </c>
      <c r="N459" s="1"/>
      <c r="O459" s="13"/>
      <c r="P459" s="13"/>
    </row>
    <row r="460" spans="3:16" ht="15">
      <c r="C460" s="1">
        <f t="shared" si="48"/>
        <v>2.1149999999999953</v>
      </c>
      <c r="D460" s="1">
        <f t="shared" si="44"/>
        <v>0.996</v>
      </c>
      <c r="E460" s="1">
        <f t="shared" si="49"/>
        <v>4.07466841768358</v>
      </c>
      <c r="F460" s="1">
        <f t="shared" si="46"/>
        <v>4.058369744012846</v>
      </c>
      <c r="G460" s="1">
        <f t="shared" si="50"/>
        <v>4.218210150041602</v>
      </c>
      <c r="H460" s="1">
        <f t="shared" si="47"/>
        <v>0.996</v>
      </c>
      <c r="I460" s="1"/>
      <c r="J460" s="1">
        <f t="shared" si="45"/>
        <v>0.08918691877848044</v>
      </c>
      <c r="K460" s="1"/>
      <c r="L460" s="1"/>
      <c r="M460" s="1">
        <f t="shared" si="34"/>
        <v>0.08072551543322501</v>
      </c>
      <c r="N460" s="1"/>
      <c r="O460" s="13"/>
      <c r="P460" s="13"/>
    </row>
    <row r="461" spans="3:16" ht="15">
      <c r="C461" s="1">
        <f t="shared" si="48"/>
        <v>2.1299999999999955</v>
      </c>
      <c r="D461" s="1">
        <f t="shared" si="44"/>
        <v>0.996</v>
      </c>
      <c r="E461" s="1">
        <f t="shared" si="49"/>
        <v>4.137941569934204</v>
      </c>
      <c r="F461" s="1">
        <f t="shared" si="46"/>
        <v>4.121389803654467</v>
      </c>
      <c r="G461" s="1">
        <f t="shared" si="50"/>
        <v>4.28003099709642</v>
      </c>
      <c r="H461" s="1">
        <f t="shared" si="47"/>
        <v>0.996</v>
      </c>
      <c r="I461" s="1"/>
      <c r="J461" s="1">
        <f t="shared" si="45"/>
        <v>0.09057185048633286</v>
      </c>
      <c r="K461" s="1"/>
      <c r="L461" s="1"/>
      <c r="M461" s="1">
        <f t="shared" si="34"/>
        <v>0.08272393822576148</v>
      </c>
      <c r="N461" s="1"/>
      <c r="O461" s="13"/>
      <c r="P461" s="13"/>
    </row>
    <row r="462" spans="3:16" ht="15">
      <c r="C462" s="1">
        <f t="shared" si="48"/>
        <v>2.1449999999999956</v>
      </c>
      <c r="D462" s="1">
        <f t="shared" si="44"/>
        <v>0.996</v>
      </c>
      <c r="E462" s="1">
        <f t="shared" si="49"/>
        <v>4.202142034890651</v>
      </c>
      <c r="F462" s="1">
        <f t="shared" si="46"/>
        <v>4.185333466751088</v>
      </c>
      <c r="G462" s="1">
        <f t="shared" si="50"/>
        <v>4.342810999097686</v>
      </c>
      <c r="H462" s="1">
        <f t="shared" si="47"/>
        <v>0.996</v>
      </c>
      <c r="I462" s="1"/>
      <c r="J462" s="1">
        <f t="shared" si="45"/>
        <v>0.09197707934587927</v>
      </c>
      <c r="K462" s="1"/>
      <c r="L462" s="1"/>
      <c r="M462" s="1">
        <f aca="true" t="shared" si="51" ref="M462:M525">f_wall+slope_at_wall*(C462-2.505)</f>
        <v>0.08472236101829794</v>
      </c>
      <c r="N462" s="1"/>
      <c r="O462" s="13"/>
      <c r="P462" s="13"/>
    </row>
    <row r="463" spans="3:16" ht="15">
      <c r="C463" s="1">
        <f t="shared" si="48"/>
        <v>2.1599999999999957</v>
      </c>
      <c r="D463" s="1">
        <f t="shared" si="44"/>
        <v>0.996</v>
      </c>
      <c r="E463" s="1">
        <f t="shared" si="49"/>
        <v>4.267284199877116</v>
      </c>
      <c r="F463" s="1">
        <f t="shared" si="46"/>
        <v>4.250215063077607</v>
      </c>
      <c r="G463" s="1">
        <f t="shared" si="50"/>
        <v>4.406564225043851</v>
      </c>
      <c r="H463" s="1">
        <f t="shared" si="47"/>
        <v>0.996</v>
      </c>
      <c r="I463" s="1"/>
      <c r="J463" s="1">
        <f t="shared" si="45"/>
        <v>0.09340292026890709</v>
      </c>
      <c r="K463" s="1"/>
      <c r="L463" s="1"/>
      <c r="M463" s="1">
        <f t="shared" si="51"/>
        <v>0.08672078381083442</v>
      </c>
      <c r="N463" s="1"/>
      <c r="O463" s="13"/>
      <c r="P463" s="13"/>
    </row>
    <row r="464" spans="3:16" ht="15">
      <c r="C464" s="1">
        <f t="shared" si="48"/>
        <v>2.174999999999996</v>
      </c>
      <c r="D464" s="1">
        <f t="shared" si="44"/>
        <v>0.996</v>
      </c>
      <c r="E464" s="1">
        <f t="shared" si="49"/>
        <v>4.333382663252774</v>
      </c>
      <c r="F464" s="1">
        <f t="shared" si="46"/>
        <v>4.316049132599763</v>
      </c>
      <c r="G464" s="1">
        <f t="shared" si="50"/>
        <v>4.471304962032847</v>
      </c>
      <c r="H464" s="1">
        <f t="shared" si="47"/>
        <v>0.996</v>
      </c>
      <c r="I464" s="1"/>
      <c r="J464" s="1">
        <f t="shared" si="45"/>
        <v>0.09484969278636717</v>
      </c>
      <c r="K464" s="1"/>
      <c r="L464" s="1"/>
      <c r="M464" s="1">
        <f t="shared" si="51"/>
        <v>0.0887192066033709</v>
      </c>
      <c r="N464" s="1"/>
      <c r="O464" s="13"/>
      <c r="P464" s="13"/>
    </row>
    <row r="465" spans="3:16" ht="15">
      <c r="C465" s="1">
        <f aca="true" t="shared" si="52" ref="C465:C480">C464+dx</f>
        <v>2.189999999999996</v>
      </c>
      <c r="D465" s="1">
        <f t="shared" si="44"/>
        <v>0.996</v>
      </c>
      <c r="E465" s="1">
        <f aca="true" t="shared" si="53" ref="E465:E480">E464+dx*G464</f>
        <v>4.400452237683266</v>
      </c>
      <c r="F465" s="1">
        <f t="shared" si="46"/>
        <v>4.382850428732533</v>
      </c>
      <c r="G465" s="1">
        <f aca="true" t="shared" si="54" ref="G465:G480">G464+dx*F465</f>
        <v>4.537047718463835</v>
      </c>
      <c r="H465" s="1">
        <f t="shared" si="47"/>
        <v>0.996</v>
      </c>
      <c r="I465" s="1"/>
      <c r="J465" s="1">
        <f t="shared" si="45"/>
        <v>0.09631772111998067</v>
      </c>
      <c r="K465" s="1"/>
      <c r="L465" s="1"/>
      <c r="M465" s="1">
        <f t="shared" si="51"/>
        <v>0.09071762939590738</v>
      </c>
      <c r="N465" s="1"/>
      <c r="O465" s="13"/>
      <c r="P465" s="13"/>
    </row>
    <row r="466" spans="3:16" ht="15">
      <c r="C466" s="1">
        <f t="shared" si="52"/>
        <v>2.204999999999996</v>
      </c>
      <c r="D466" s="1">
        <f t="shared" si="44"/>
        <v>0.996</v>
      </c>
      <c r="E466" s="1">
        <f t="shared" si="53"/>
        <v>4.468507953460224</v>
      </c>
      <c r="F466" s="1">
        <f t="shared" si="46"/>
        <v>4.450633921646383</v>
      </c>
      <c r="G466" s="1">
        <f t="shared" si="54"/>
        <v>4.603807227288531</v>
      </c>
      <c r="H466" s="1">
        <f t="shared" si="47"/>
        <v>0.996</v>
      </c>
      <c r="I466" s="1"/>
      <c r="J466" s="1">
        <f t="shared" si="45"/>
        <v>0.09780733425489717</v>
      </c>
      <c r="K466" s="1"/>
      <c r="L466" s="1"/>
      <c r="M466" s="1">
        <f t="shared" si="51"/>
        <v>0.09271605218844385</v>
      </c>
      <c r="N466" s="1"/>
      <c r="O466" s="13"/>
      <c r="P466" s="13"/>
    </row>
    <row r="467" spans="3:16" ht="15">
      <c r="C467" s="1">
        <f t="shared" si="52"/>
        <v>2.219999999999996</v>
      </c>
      <c r="D467" s="1">
        <f t="shared" si="44"/>
        <v>0.996</v>
      </c>
      <c r="E467" s="1">
        <f t="shared" si="53"/>
        <v>4.537565061869552</v>
      </c>
      <c r="F467" s="1">
        <f t="shared" si="46"/>
        <v>4.519414801622074</v>
      </c>
      <c r="G467" s="1">
        <f t="shared" si="54"/>
        <v>4.671598449312862</v>
      </c>
      <c r="H467" s="1">
        <f t="shared" si="47"/>
        <v>0.996</v>
      </c>
      <c r="I467" s="1"/>
      <c r="J467" s="1">
        <f t="shared" si="45"/>
        <v>0.09931886601342019</v>
      </c>
      <c r="K467" s="1"/>
      <c r="L467" s="1"/>
      <c r="M467" s="1">
        <f t="shared" si="51"/>
        <v>0.09471447498098032</v>
      </c>
      <c r="N467" s="1"/>
      <c r="O467" s="13"/>
      <c r="P467" s="13"/>
    </row>
    <row r="468" spans="3:16" ht="15">
      <c r="C468" s="1">
        <f t="shared" si="52"/>
        <v>2.2349999999999963</v>
      </c>
      <c r="D468" s="1">
        <f t="shared" si="44"/>
        <v>0.996</v>
      </c>
      <c r="E468" s="1">
        <f t="shared" si="53"/>
        <v>4.6076390386092445</v>
      </c>
      <c r="F468" s="1">
        <f t="shared" si="46"/>
        <v>4.589208482454808</v>
      </c>
      <c r="G468" s="1">
        <f t="shared" si="54"/>
        <v>4.740436576549684</v>
      </c>
      <c r="H468" s="1">
        <f t="shared" si="47"/>
        <v>0.996</v>
      </c>
      <c r="I468" s="1"/>
      <c r="J468" s="1">
        <f t="shared" si="45"/>
        <v>0.1008526551298168</v>
      </c>
      <c r="K468" s="1"/>
      <c r="L468" s="1"/>
      <c r="M468" s="1">
        <f t="shared" si="51"/>
        <v>0.0967128977735168</v>
      </c>
      <c r="N468" s="1"/>
      <c r="O468" s="13"/>
      <c r="P468" s="13"/>
    </row>
    <row r="469" spans="3:16" ht="15">
      <c r="C469" s="1">
        <f t="shared" si="52"/>
        <v>2.2499999999999964</v>
      </c>
      <c r="D469" s="1">
        <f t="shared" si="44"/>
        <v>0.996</v>
      </c>
      <c r="E469" s="1">
        <f t="shared" si="53"/>
        <v>4.67874558725749</v>
      </c>
      <c r="F469" s="1">
        <f t="shared" si="46"/>
        <v>4.66003060490846</v>
      </c>
      <c r="G469" s="1">
        <f t="shared" si="54"/>
        <v>4.810337035623311</v>
      </c>
      <c r="H469" s="1">
        <f t="shared" si="47"/>
        <v>0.996</v>
      </c>
      <c r="I469" s="1"/>
      <c r="J469" s="1">
        <f t="shared" si="45"/>
        <v>0.10240904532622801</v>
      </c>
      <c r="K469" s="1"/>
      <c r="L469" s="1"/>
      <c r="M469" s="1">
        <f t="shared" si="51"/>
        <v>0.09871132056605328</v>
      </c>
      <c r="N469" s="1"/>
      <c r="O469" s="13"/>
      <c r="P469" s="13"/>
    </row>
    <row r="470" spans="3:16" ht="15">
      <c r="C470" s="1">
        <f t="shared" si="52"/>
        <v>2.2649999999999966</v>
      </c>
      <c r="D470" s="1">
        <f t="shared" si="44"/>
        <v>0.996</v>
      </c>
      <c r="E470" s="1">
        <f t="shared" si="53"/>
        <v>4.75090064279184</v>
      </c>
      <c r="F470" s="1">
        <f t="shared" si="46"/>
        <v>4.731897040220672</v>
      </c>
      <c r="G470" s="1">
        <f t="shared" si="54"/>
        <v>4.881315491226621</v>
      </c>
      <c r="H470" s="1">
        <f t="shared" si="47"/>
        <v>0.996</v>
      </c>
      <c r="I470" s="1"/>
      <c r="J470" s="1">
        <f t="shared" si="45"/>
        <v>0.10398838538969685</v>
      </c>
      <c r="K470" s="1"/>
      <c r="L470" s="1"/>
      <c r="M470" s="1">
        <f t="shared" si="51"/>
        <v>0.10070974335858976</v>
      </c>
      <c r="N470" s="1"/>
      <c r="O470" s="13"/>
      <c r="P470" s="13"/>
    </row>
    <row r="471" spans="3:16" ht="15">
      <c r="C471" s="1">
        <f t="shared" si="52"/>
        <v>2.2799999999999967</v>
      </c>
      <c r="D471" s="1">
        <f t="shared" si="44"/>
        <v>0.996</v>
      </c>
      <c r="E471" s="1">
        <f t="shared" si="53"/>
        <v>4.8241203751602395</v>
      </c>
      <c r="F471" s="1">
        <f t="shared" si="46"/>
        <v>4.804823893659599</v>
      </c>
      <c r="G471" s="1">
        <f t="shared" si="54"/>
        <v>4.953387849631515</v>
      </c>
      <c r="H471" s="1">
        <f t="shared" si="47"/>
        <v>0.996</v>
      </c>
      <c r="I471" s="1"/>
      <c r="J471" s="1">
        <f t="shared" si="45"/>
        <v>0.1055910292503315</v>
      </c>
      <c r="K471" s="1"/>
      <c r="L471" s="1"/>
      <c r="M471" s="1">
        <f t="shared" si="51"/>
        <v>0.10270816615112623</v>
      </c>
      <c r="N471" s="1"/>
      <c r="O471" s="13"/>
      <c r="P471" s="13"/>
    </row>
    <row r="472" spans="3:16" ht="15">
      <c r="C472" s="1">
        <f t="shared" si="52"/>
        <v>2.294999999999997</v>
      </c>
      <c r="D472" s="1">
        <f t="shared" si="44"/>
        <v>0.996</v>
      </c>
      <c r="E472" s="1">
        <f t="shared" si="53"/>
        <v>4.898421192904713</v>
      </c>
      <c r="F472" s="1">
        <f t="shared" si="46"/>
        <v>4.878827508133094</v>
      </c>
      <c r="G472" s="1">
        <f t="shared" si="54"/>
        <v>5.026570262253511</v>
      </c>
      <c r="H472" s="1">
        <f t="shared" si="47"/>
        <v>0.996</v>
      </c>
      <c r="I472" s="1"/>
      <c r="J472" s="1">
        <f t="shared" si="45"/>
        <v>0.10721733606062116</v>
      </c>
      <c r="K472" s="1"/>
      <c r="L472" s="1"/>
      <c r="M472" s="1">
        <f t="shared" si="51"/>
        <v>0.1047065889436627</v>
      </c>
      <c r="N472" s="1"/>
      <c r="O472" s="13"/>
      <c r="P472" s="13"/>
    </row>
    <row r="473" spans="3:16" ht="15">
      <c r="C473" s="1">
        <f t="shared" si="52"/>
        <v>2.309999999999997</v>
      </c>
      <c r="D473" s="1">
        <f t="shared" si="44"/>
        <v>0.996</v>
      </c>
      <c r="E473" s="1">
        <f t="shared" si="53"/>
        <v>4.973819746838515</v>
      </c>
      <c r="F473" s="1">
        <f t="shared" si="46"/>
        <v>4.953924467851161</v>
      </c>
      <c r="G473" s="1">
        <f t="shared" si="54"/>
        <v>5.100879129271278</v>
      </c>
      <c r="H473" s="1">
        <f t="shared" si="47"/>
        <v>0.996</v>
      </c>
      <c r="I473" s="1"/>
      <c r="J473" s="1">
        <f t="shared" si="45"/>
        <v>0.108867670275922</v>
      </c>
      <c r="K473" s="1"/>
      <c r="L473" s="1"/>
      <c r="M473" s="1">
        <f t="shared" si="51"/>
        <v>0.10670501173619917</v>
      </c>
      <c r="N473" s="1"/>
      <c r="O473" s="13"/>
      <c r="P473" s="13"/>
    </row>
    <row r="474" spans="3:16" ht="15">
      <c r="C474" s="1">
        <f t="shared" si="52"/>
        <v>2.324999999999997</v>
      </c>
      <c r="D474" s="1">
        <f t="shared" si="44"/>
        <v>0.996</v>
      </c>
      <c r="E474" s="1">
        <f t="shared" si="53"/>
        <v>5.050332933777584</v>
      </c>
      <c r="F474" s="1">
        <f t="shared" si="46"/>
        <v>5.030131602042474</v>
      </c>
      <c r="G474" s="1">
        <f t="shared" si="54"/>
        <v>5.176331103301915</v>
      </c>
      <c r="H474" s="1">
        <f t="shared" si="47"/>
        <v>0.996</v>
      </c>
      <c r="I474" s="1"/>
      <c r="J474" s="1">
        <f t="shared" si="45"/>
        <v>0.11054240173613167</v>
      </c>
      <c r="K474" s="1"/>
      <c r="L474" s="1"/>
      <c r="M474" s="1">
        <f t="shared" si="51"/>
        <v>0.10870343452873565</v>
      </c>
      <c r="N474" s="1"/>
      <c r="O474" s="13"/>
      <c r="P474" s="13"/>
    </row>
    <row r="475" spans="3:16" ht="15">
      <c r="C475" s="1">
        <f t="shared" si="52"/>
        <v>2.339999999999997</v>
      </c>
      <c r="D475" s="1">
        <f t="shared" si="44"/>
        <v>0.996</v>
      </c>
      <c r="E475" s="1">
        <f t="shared" si="53"/>
        <v>5.127977900327113</v>
      </c>
      <c r="F475" s="1">
        <f t="shared" si="46"/>
        <v>5.107465988725805</v>
      </c>
      <c r="G475" s="1">
        <f t="shared" si="54"/>
        <v>5.252943093132802</v>
      </c>
      <c r="H475" s="1">
        <f t="shared" si="47"/>
        <v>0.996</v>
      </c>
      <c r="I475" s="1"/>
      <c r="J475" s="1">
        <f t="shared" si="45"/>
        <v>0.1122419057485704</v>
      </c>
      <c r="K475" s="1"/>
      <c r="L475" s="1"/>
      <c r="M475" s="1">
        <f t="shared" si="51"/>
        <v>0.11070185732127213</v>
      </c>
      <c r="N475" s="1"/>
      <c r="O475" s="13"/>
      <c r="P475" s="13"/>
    </row>
    <row r="476" spans="3:16" ht="15">
      <c r="C476" s="1">
        <f t="shared" si="52"/>
        <v>2.3549999999999973</v>
      </c>
      <c r="D476" s="1">
        <f t="shared" si="44"/>
        <v>0.996</v>
      </c>
      <c r="E476" s="1">
        <f t="shared" si="53"/>
        <v>5.2067720467241045</v>
      </c>
      <c r="F476" s="1">
        <f t="shared" si="46"/>
        <v>5.185944958537208</v>
      </c>
      <c r="G476" s="1">
        <f t="shared" si="54"/>
        <v>5.33073226751086</v>
      </c>
      <c r="H476" s="1">
        <f t="shared" si="47"/>
        <v>0.996</v>
      </c>
      <c r="I476" s="1"/>
      <c r="J476" s="1">
        <f t="shared" si="45"/>
        <v>0.11396656317208738</v>
      </c>
      <c r="K476" s="1"/>
      <c r="L476" s="1"/>
      <c r="M476" s="1">
        <f t="shared" si="51"/>
        <v>0.1127002801138086</v>
      </c>
      <c r="N476" s="1"/>
      <c r="O476" s="13"/>
      <c r="P476" s="13"/>
    </row>
    <row r="477" spans="3:16" ht="15">
      <c r="C477" s="1">
        <f t="shared" si="52"/>
        <v>2.3699999999999974</v>
      </c>
      <c r="D477" s="1">
        <f t="shared" si="44"/>
        <v>0.996</v>
      </c>
      <c r="E477" s="1">
        <f t="shared" si="53"/>
        <v>5.286733030736768</v>
      </c>
      <c r="F477" s="1">
        <f t="shared" si="46"/>
        <v>5.265586098613821</v>
      </c>
      <c r="G477" s="1">
        <f t="shared" si="54"/>
        <v>5.4097160589900675</v>
      </c>
      <c r="H477" s="1">
        <f t="shared" si="47"/>
        <v>0.996</v>
      </c>
      <c r="I477" s="1"/>
      <c r="J477" s="1">
        <f t="shared" si="45"/>
        <v>0.11571676050241125</v>
      </c>
      <c r="K477" s="1"/>
      <c r="L477" s="1"/>
      <c r="M477" s="1">
        <f t="shared" si="51"/>
        <v>0.11469870290634508</v>
      </c>
      <c r="N477" s="1"/>
      <c r="O477" s="13"/>
      <c r="P477" s="13"/>
    </row>
    <row r="478" spans="3:16" ht="15">
      <c r="C478" s="1">
        <f t="shared" si="52"/>
        <v>2.3849999999999976</v>
      </c>
      <c r="D478" s="1">
        <f t="shared" si="44"/>
        <v>0.996</v>
      </c>
      <c r="E478" s="1">
        <f t="shared" si="53"/>
        <v>5.367878771621618</v>
      </c>
      <c r="F478" s="1">
        <f t="shared" si="46"/>
        <v>5.346407256535132</v>
      </c>
      <c r="G478" s="1">
        <f t="shared" si="54"/>
        <v>5.489912167838094</v>
      </c>
      <c r="H478" s="1">
        <f t="shared" si="47"/>
        <v>0.996</v>
      </c>
      <c r="I478" s="1"/>
      <c r="J478" s="1">
        <f t="shared" si="45"/>
        <v>0.11749288995876368</v>
      </c>
      <c r="K478" s="1"/>
      <c r="L478" s="1"/>
      <c r="M478" s="1">
        <f t="shared" si="51"/>
        <v>0.11669712569888155</v>
      </c>
      <c r="N478" s="1"/>
      <c r="O478" s="13"/>
      <c r="P478" s="13"/>
    </row>
    <row r="479" spans="3:16" ht="15">
      <c r="C479" s="1">
        <f t="shared" si="52"/>
        <v>2.3999999999999977</v>
      </c>
      <c r="D479" s="1">
        <f t="shared" si="44"/>
        <v>0.996</v>
      </c>
      <c r="E479" s="1">
        <f t="shared" si="53"/>
        <v>5.450227454139189</v>
      </c>
      <c r="F479" s="1">
        <f t="shared" si="46"/>
        <v>5.428426544322632</v>
      </c>
      <c r="G479" s="1">
        <f t="shared" si="54"/>
        <v>5.571338566002933</v>
      </c>
      <c r="H479" s="1">
        <f t="shared" si="47"/>
        <v>0.996</v>
      </c>
      <c r="I479" s="1"/>
      <c r="J479" s="1">
        <f t="shared" si="45"/>
        <v>0.11929534957175589</v>
      </c>
      <c r="K479" s="1"/>
      <c r="L479" s="1"/>
      <c r="M479" s="1">
        <f t="shared" si="51"/>
        <v>0.11869554849141803</v>
      </c>
      <c r="N479" s="1"/>
      <c r="O479" s="13"/>
      <c r="P479" s="13"/>
    </row>
    <row r="480" spans="3:16" ht="15">
      <c r="C480" s="1">
        <f t="shared" si="52"/>
        <v>2.414999999999998</v>
      </c>
      <c r="D480" s="1">
        <f t="shared" si="44"/>
        <v>0.996</v>
      </c>
      <c r="E480" s="1">
        <f t="shared" si="53"/>
        <v>5.533797532629233</v>
      </c>
      <c r="F480" s="1">
        <f t="shared" si="46"/>
        <v>5.511662342498716</v>
      </c>
      <c r="G480" s="1">
        <f t="shared" si="54"/>
        <v>5.6540135011404145</v>
      </c>
      <c r="H480" s="1">
        <f t="shared" si="47"/>
        <v>0.996</v>
      </c>
      <c r="I480" s="1"/>
      <c r="J480" s="1">
        <f t="shared" si="45"/>
        <v>0.12112454327258712</v>
      </c>
      <c r="K480" s="1"/>
      <c r="L480" s="1"/>
      <c r="M480" s="1">
        <f t="shared" si="51"/>
        <v>0.12069397128395451</v>
      </c>
      <c r="N480" s="1"/>
      <c r="O480" s="13"/>
      <c r="P480" s="13"/>
    </row>
    <row r="481" spans="3:16" ht="15">
      <c r="C481" s="1">
        <f aca="true" t="shared" si="55" ref="C481:C496">C480+dx</f>
        <v>2.429999999999998</v>
      </c>
      <c r="D481" s="1">
        <f t="shared" si="44"/>
        <v>0.996</v>
      </c>
      <c r="E481" s="1">
        <f aca="true" t="shared" si="56" ref="E481:E496">E480+dx*G480</f>
        <v>5.618607735146339</v>
      </c>
      <c r="F481" s="1">
        <f t="shared" si="46"/>
        <v>5.596133304205754</v>
      </c>
      <c r="G481" s="1">
        <f aca="true" t="shared" si="57" ref="G481:G496">G480+dx*F481</f>
        <v>5.7379555007035</v>
      </c>
      <c r="H481" s="1">
        <f t="shared" si="47"/>
        <v>0.996</v>
      </c>
      <c r="I481" s="1"/>
      <c r="J481" s="1">
        <f t="shared" si="45"/>
        <v>0.12298088098356574</v>
      </c>
      <c r="K481" s="1"/>
      <c r="L481" s="1"/>
      <c r="M481" s="1">
        <f t="shared" si="51"/>
        <v>0.12269239407649098</v>
      </c>
      <c r="N481" s="1"/>
      <c r="O481" s="13"/>
      <c r="P481" s="13"/>
    </row>
    <row r="482" spans="3:16" ht="15">
      <c r="C482" s="1">
        <f t="shared" si="55"/>
        <v>2.444999999999998</v>
      </c>
      <c r="D482" s="1">
        <f t="shared" si="44"/>
        <v>0.996</v>
      </c>
      <c r="E482" s="1">
        <f t="shared" si="56"/>
        <v>5.704677067656892</v>
      </c>
      <c r="F482" s="1">
        <f t="shared" si="46"/>
        <v>5.681858359386264</v>
      </c>
      <c r="G482" s="1">
        <f t="shared" si="57"/>
        <v>5.823183376094295</v>
      </c>
      <c r="H482" s="1">
        <f t="shared" si="47"/>
        <v>0.996</v>
      </c>
      <c r="I482" s="1"/>
      <c r="J482" s="1">
        <f t="shared" si="45"/>
        <v>0.12486477870997278</v>
      </c>
      <c r="K482" s="1"/>
      <c r="L482" s="1"/>
      <c r="M482" s="1">
        <f t="shared" si="51"/>
        <v>0.12469081686902746</v>
      </c>
      <c r="N482" s="1"/>
      <c r="O482" s="13"/>
      <c r="P482" s="13"/>
    </row>
    <row r="483" spans="3:16" ht="15">
      <c r="C483" s="1">
        <f t="shared" si="55"/>
        <v>2.459999999999998</v>
      </c>
      <c r="D483" s="1">
        <f t="shared" si="44"/>
        <v>0.996</v>
      </c>
      <c r="E483" s="1">
        <f t="shared" si="56"/>
        <v>5.792024818298306</v>
      </c>
      <c r="F483" s="1">
        <f t="shared" si="46"/>
        <v>5.768856719025113</v>
      </c>
      <c r="G483" s="1">
        <f t="shared" si="57"/>
        <v>5.909716226879671</v>
      </c>
      <c r="H483" s="1">
        <f t="shared" si="47"/>
        <v>0.996</v>
      </c>
      <c r="I483" s="1"/>
      <c r="J483" s="1">
        <f t="shared" si="45"/>
        <v>0.1267766586332887</v>
      </c>
      <c r="K483" s="1"/>
      <c r="L483" s="1"/>
      <c r="M483" s="1">
        <f t="shared" si="51"/>
        <v>0.12668923966156392</v>
      </c>
      <c r="N483" s="1"/>
      <c r="O483" s="13"/>
      <c r="P483" s="13"/>
    </row>
    <row r="484" spans="3:16" ht="15">
      <c r="C484" s="1">
        <f t="shared" si="55"/>
        <v>2.4749999999999983</v>
      </c>
      <c r="D484" s="1">
        <f t="shared" si="44"/>
        <v>0.996</v>
      </c>
      <c r="E484" s="1">
        <f t="shared" si="56"/>
        <v>5.880670561701501</v>
      </c>
      <c r="F484" s="1">
        <f t="shared" si="46"/>
        <v>5.857147879454694</v>
      </c>
      <c r="G484" s="1">
        <f t="shared" si="57"/>
        <v>5.997573445071492</v>
      </c>
      <c r="H484" s="1">
        <f t="shared" si="47"/>
        <v>0.996</v>
      </c>
      <c r="I484" s="1"/>
      <c r="J484" s="1">
        <f t="shared" si="45"/>
        <v>0.12871694920580437</v>
      </c>
      <c r="K484" s="1"/>
      <c r="L484" s="1"/>
      <c r="M484" s="1">
        <f t="shared" si="51"/>
        <v>0.1286876624541004</v>
      </c>
      <c r="N484" s="1"/>
      <c r="O484" s="13"/>
      <c r="P484" s="13"/>
    </row>
    <row r="485" spans="3:16" ht="15">
      <c r="C485" s="1">
        <f t="shared" si="55"/>
        <v>2.4899999999999984</v>
      </c>
      <c r="D485" s="1">
        <f t="shared" si="44"/>
        <v>0.996</v>
      </c>
      <c r="E485" s="1">
        <f t="shared" si="56"/>
        <v>5.970634163377573</v>
      </c>
      <c r="F485" s="1">
        <f t="shared" si="46"/>
        <v>5.946751626724063</v>
      </c>
      <c r="G485" s="1">
        <f t="shared" si="57"/>
        <v>6.086774719472353</v>
      </c>
      <c r="H485" s="1">
        <f t="shared" si="47"/>
        <v>0.996</v>
      </c>
      <c r="I485" s="1"/>
      <c r="J485" s="1">
        <f t="shared" si="45"/>
        <v>0.13068608524663708</v>
      </c>
      <c r="K485" s="1"/>
      <c r="L485" s="1"/>
      <c r="M485" s="1">
        <f t="shared" si="51"/>
        <v>0.13068608524663688</v>
      </c>
      <c r="N485" s="1"/>
      <c r="O485" s="13"/>
      <c r="P485" s="13"/>
    </row>
    <row r="486" spans="3:16" ht="15">
      <c r="C486" s="1">
        <f t="shared" si="55"/>
        <v>2.5049999999999986</v>
      </c>
      <c r="D486" s="1">
        <f t="shared" si="44"/>
        <v>0</v>
      </c>
      <c r="E486" s="1">
        <f t="shared" si="56"/>
        <v>6.061935784169658</v>
      </c>
      <c r="F486" s="1">
        <f t="shared" si="46"/>
        <v>0</v>
      </c>
      <c r="G486" s="1">
        <f t="shared" si="57"/>
        <v>6.086774719472353</v>
      </c>
      <c r="H486" s="1">
        <f t="shared" si="47"/>
        <v>0</v>
      </c>
      <c r="I486" s="1"/>
      <c r="J486" s="1">
        <f t="shared" si="45"/>
        <v>0.13268450803917353</v>
      </c>
      <c r="K486" s="1"/>
      <c r="L486" s="1">
        <f>G486/M</f>
        <v>0.13322818616909723</v>
      </c>
      <c r="M486" s="1">
        <f t="shared" si="51"/>
        <v>0.13268450803917337</v>
      </c>
      <c r="N486" s="1"/>
      <c r="O486" s="13"/>
      <c r="P486" s="13"/>
    </row>
    <row r="487" spans="3:16" ht="15">
      <c r="C487" s="1">
        <f t="shared" si="55"/>
        <v>2.5199999999999987</v>
      </c>
      <c r="D487" s="1">
        <f t="shared" si="44"/>
        <v>0</v>
      </c>
      <c r="E487" s="1">
        <f t="shared" si="56"/>
        <v>6.153237404961743</v>
      </c>
      <c r="F487" s="1">
        <f t="shared" si="46"/>
        <v>0</v>
      </c>
      <c r="G487" s="1">
        <f t="shared" si="57"/>
        <v>6.086774719472353</v>
      </c>
      <c r="H487" s="1">
        <f t="shared" si="47"/>
        <v>0</v>
      </c>
      <c r="I487" s="1"/>
      <c r="J487" s="1">
        <f t="shared" si="45"/>
        <v>0.13468293083170998</v>
      </c>
      <c r="K487" s="1"/>
      <c r="L487" s="1"/>
      <c r="M487" s="1">
        <f t="shared" si="51"/>
        <v>0.13468293083170982</v>
      </c>
      <c r="N487" s="1"/>
      <c r="O487" s="13"/>
      <c r="P487" s="13"/>
    </row>
    <row r="488" spans="3:16" ht="15">
      <c r="C488" s="1">
        <f t="shared" si="55"/>
        <v>2.534999999999999</v>
      </c>
      <c r="D488" s="1">
        <f t="shared" si="44"/>
        <v>0</v>
      </c>
      <c r="E488" s="1">
        <f t="shared" si="56"/>
        <v>6.244539025753828</v>
      </c>
      <c r="F488" s="1">
        <f t="shared" si="46"/>
        <v>0</v>
      </c>
      <c r="G488" s="1">
        <f t="shared" si="57"/>
        <v>6.086774719472353</v>
      </c>
      <c r="H488" s="1">
        <f t="shared" si="47"/>
        <v>0</v>
      </c>
      <c r="I488" s="1"/>
      <c r="J488" s="1">
        <f t="shared" si="45"/>
        <v>0.13668135362424644</v>
      </c>
      <c r="K488" s="1"/>
      <c r="L488" s="1"/>
      <c r="M488" s="1">
        <f t="shared" si="51"/>
        <v>0.1366813536242463</v>
      </c>
      <c r="N488" s="1"/>
      <c r="O488" s="13"/>
      <c r="P488" s="13"/>
    </row>
    <row r="489" spans="3:16" ht="15">
      <c r="C489" s="1">
        <f t="shared" si="55"/>
        <v>2.549999999999999</v>
      </c>
      <c r="D489" s="1">
        <f t="shared" si="44"/>
        <v>0</v>
      </c>
      <c r="E489" s="1">
        <f t="shared" si="56"/>
        <v>6.335840646545913</v>
      </c>
      <c r="F489" s="1">
        <f t="shared" si="46"/>
        <v>0</v>
      </c>
      <c r="G489" s="1">
        <f t="shared" si="57"/>
        <v>6.086774719472353</v>
      </c>
      <c r="H489" s="1">
        <f t="shared" si="47"/>
        <v>0</v>
      </c>
      <c r="I489" s="1"/>
      <c r="J489" s="1">
        <f t="shared" si="45"/>
        <v>0.13867977641678286</v>
      </c>
      <c r="K489" s="1"/>
      <c r="L489" s="1"/>
      <c r="M489" s="1">
        <f t="shared" si="51"/>
        <v>0.13867977641678278</v>
      </c>
      <c r="N489" s="1"/>
      <c r="O489" s="13"/>
      <c r="P489" s="13"/>
    </row>
    <row r="490" spans="3:16" ht="15">
      <c r="C490" s="1">
        <f t="shared" si="55"/>
        <v>2.564999999999999</v>
      </c>
      <c r="D490" s="1">
        <f t="shared" si="44"/>
        <v>0</v>
      </c>
      <c r="E490" s="1">
        <f t="shared" si="56"/>
        <v>6.427142267337998</v>
      </c>
      <c r="F490" s="1">
        <f t="shared" si="46"/>
        <v>0</v>
      </c>
      <c r="G490" s="1">
        <f t="shared" si="57"/>
        <v>6.086774719472353</v>
      </c>
      <c r="H490" s="1">
        <f t="shared" si="47"/>
        <v>0</v>
      </c>
      <c r="I490" s="1"/>
      <c r="J490" s="1">
        <f t="shared" si="45"/>
        <v>0.14067819920931932</v>
      </c>
      <c r="K490" s="1"/>
      <c r="L490" s="1"/>
      <c r="M490" s="1">
        <f t="shared" si="51"/>
        <v>0.14067819920931926</v>
      </c>
      <c r="N490" s="1"/>
      <c r="O490" s="13"/>
      <c r="P490" s="13"/>
    </row>
    <row r="491" spans="3:16" ht="15">
      <c r="C491" s="1">
        <f t="shared" si="55"/>
        <v>2.579999999999999</v>
      </c>
      <c r="D491" s="1">
        <f t="shared" si="44"/>
        <v>0</v>
      </c>
      <c r="E491" s="1">
        <f t="shared" si="56"/>
        <v>6.518443888130083</v>
      </c>
      <c r="F491" s="1">
        <f t="shared" si="46"/>
        <v>0</v>
      </c>
      <c r="G491" s="1">
        <f t="shared" si="57"/>
        <v>6.086774719472353</v>
      </c>
      <c r="H491" s="1">
        <f t="shared" si="47"/>
        <v>0</v>
      </c>
      <c r="I491" s="1"/>
      <c r="J491" s="1">
        <f t="shared" si="45"/>
        <v>0.14267662200185577</v>
      </c>
      <c r="K491" s="1"/>
      <c r="L491" s="1"/>
      <c r="M491" s="1">
        <f t="shared" si="51"/>
        <v>0.14267662200185574</v>
      </c>
      <c r="N491" s="1"/>
      <c r="O491" s="13"/>
      <c r="P491" s="13"/>
    </row>
    <row r="492" spans="3:16" ht="15">
      <c r="C492" s="1">
        <f t="shared" si="55"/>
        <v>2.5949999999999993</v>
      </c>
      <c r="D492" s="1">
        <f t="shared" si="44"/>
        <v>0</v>
      </c>
      <c r="E492" s="1">
        <f t="shared" si="56"/>
        <v>6.609745508922168</v>
      </c>
      <c r="F492" s="1">
        <f t="shared" si="46"/>
        <v>0</v>
      </c>
      <c r="G492" s="1">
        <f t="shared" si="57"/>
        <v>6.086774719472353</v>
      </c>
      <c r="H492" s="1">
        <f t="shared" si="47"/>
        <v>0</v>
      </c>
      <c r="I492" s="1"/>
      <c r="J492" s="1">
        <f t="shared" si="45"/>
        <v>0.14467504479439222</v>
      </c>
      <c r="K492" s="1"/>
      <c r="L492" s="1"/>
      <c r="M492" s="1">
        <f t="shared" si="51"/>
        <v>0.1446750447943922</v>
      </c>
      <c r="N492" s="1"/>
      <c r="O492" s="13"/>
      <c r="P492" s="13"/>
    </row>
    <row r="493" spans="3:16" ht="15">
      <c r="C493" s="1">
        <f t="shared" si="55"/>
        <v>2.6099999999999994</v>
      </c>
      <c r="D493" s="1">
        <f t="shared" si="44"/>
        <v>0</v>
      </c>
      <c r="E493" s="1">
        <f t="shared" si="56"/>
        <v>6.701047129714253</v>
      </c>
      <c r="F493" s="1">
        <f t="shared" si="46"/>
        <v>0</v>
      </c>
      <c r="G493" s="1">
        <f t="shared" si="57"/>
        <v>6.086774719472353</v>
      </c>
      <c r="H493" s="1">
        <f t="shared" si="47"/>
        <v>0</v>
      </c>
      <c r="I493" s="1"/>
      <c r="J493" s="1">
        <f t="shared" si="45"/>
        <v>0.14667346758692867</v>
      </c>
      <c r="K493" s="1"/>
      <c r="L493" s="1"/>
      <c r="M493" s="1">
        <f t="shared" si="51"/>
        <v>0.14667346758692867</v>
      </c>
      <c r="N493" s="1"/>
      <c r="O493" s="13"/>
      <c r="P493" s="13"/>
    </row>
    <row r="494" spans="3:16" ht="15">
      <c r="C494" s="1">
        <f t="shared" si="55"/>
        <v>2.6249999999999996</v>
      </c>
      <c r="D494" s="1">
        <f t="shared" si="44"/>
        <v>0</v>
      </c>
      <c r="E494" s="1">
        <f t="shared" si="56"/>
        <v>6.792348750506338</v>
      </c>
      <c r="F494" s="1">
        <f t="shared" si="46"/>
        <v>0</v>
      </c>
      <c r="G494" s="1">
        <f t="shared" si="57"/>
        <v>6.086774719472353</v>
      </c>
      <c r="H494" s="1">
        <f t="shared" si="47"/>
        <v>0</v>
      </c>
      <c r="I494" s="1"/>
      <c r="J494" s="1">
        <f t="shared" si="45"/>
        <v>0.14867189037946513</v>
      </c>
      <c r="K494" s="1"/>
      <c r="L494" s="1"/>
      <c r="M494" s="1">
        <f t="shared" si="51"/>
        <v>0.14867189037946515</v>
      </c>
      <c r="N494" s="1"/>
      <c r="O494" s="13"/>
      <c r="P494" s="13"/>
    </row>
    <row r="495" spans="3:16" ht="15">
      <c r="C495" s="1">
        <f t="shared" si="55"/>
        <v>2.6399999999999997</v>
      </c>
      <c r="D495" s="1">
        <f t="shared" si="44"/>
        <v>0</v>
      </c>
      <c r="E495" s="1">
        <f t="shared" si="56"/>
        <v>6.8836503712984225</v>
      </c>
      <c r="F495" s="1">
        <f t="shared" si="46"/>
        <v>0</v>
      </c>
      <c r="G495" s="1">
        <f t="shared" si="57"/>
        <v>6.086774719472353</v>
      </c>
      <c r="H495" s="1">
        <f t="shared" si="47"/>
        <v>0</v>
      </c>
      <c r="I495" s="1"/>
      <c r="J495" s="1">
        <f t="shared" si="45"/>
        <v>0.15067031317200158</v>
      </c>
      <c r="K495" s="1"/>
      <c r="L495" s="1"/>
      <c r="M495" s="1">
        <f t="shared" si="51"/>
        <v>0.15067031317200164</v>
      </c>
      <c r="N495" s="1"/>
      <c r="O495" s="13"/>
      <c r="P495" s="13"/>
    </row>
    <row r="496" spans="3:16" ht="15">
      <c r="C496" s="1">
        <f t="shared" si="55"/>
        <v>2.655</v>
      </c>
      <c r="D496" s="1">
        <f t="shared" si="44"/>
        <v>0</v>
      </c>
      <c r="E496" s="1">
        <f t="shared" si="56"/>
        <v>6.974951992090507</v>
      </c>
      <c r="F496" s="1">
        <f t="shared" si="46"/>
        <v>0</v>
      </c>
      <c r="G496" s="1">
        <f t="shared" si="57"/>
        <v>6.086774719472353</v>
      </c>
      <c r="H496" s="1">
        <f t="shared" si="47"/>
        <v>0</v>
      </c>
      <c r="I496" s="1"/>
      <c r="J496" s="1">
        <f t="shared" si="45"/>
        <v>0.15266873596453803</v>
      </c>
      <c r="K496" s="1"/>
      <c r="L496" s="1"/>
      <c r="M496" s="1">
        <f t="shared" si="51"/>
        <v>0.15266873596453812</v>
      </c>
      <c r="N496" s="1"/>
      <c r="O496" s="13"/>
      <c r="P496" s="13"/>
    </row>
    <row r="497" spans="3:16" ht="15">
      <c r="C497" s="1">
        <f aca="true" t="shared" si="58" ref="C497:C512">C496+dx</f>
        <v>2.67</v>
      </c>
      <c r="D497" s="1">
        <f t="shared" si="44"/>
        <v>0</v>
      </c>
      <c r="E497" s="1">
        <f aca="true" t="shared" si="59" ref="E497:E512">E496+dx*G496</f>
        <v>7.066253612882592</v>
      </c>
      <c r="F497" s="1">
        <f t="shared" si="46"/>
        <v>0</v>
      </c>
      <c r="G497" s="1">
        <f aca="true" t="shared" si="60" ref="G497:G512">G496+dx*F497</f>
        <v>6.086774719472353</v>
      </c>
      <c r="H497" s="1">
        <f t="shared" si="47"/>
        <v>0</v>
      </c>
      <c r="I497" s="1"/>
      <c r="J497" s="1">
        <f t="shared" si="45"/>
        <v>0.15466715875707449</v>
      </c>
      <c r="K497" s="1"/>
      <c r="L497" s="1"/>
      <c r="M497" s="1">
        <f t="shared" si="51"/>
        <v>0.15466715875707457</v>
      </c>
      <c r="N497" s="1"/>
      <c r="O497" s="13"/>
      <c r="P497" s="13"/>
    </row>
    <row r="498" spans="3:16" ht="15">
      <c r="C498" s="1">
        <f t="shared" si="58"/>
        <v>2.685</v>
      </c>
      <c r="D498" s="1">
        <f t="shared" si="44"/>
        <v>0</v>
      </c>
      <c r="E498" s="1">
        <f t="shared" si="59"/>
        <v>7.157555233674677</v>
      </c>
      <c r="F498" s="1">
        <f t="shared" si="46"/>
        <v>0</v>
      </c>
      <c r="G498" s="1">
        <f t="shared" si="60"/>
        <v>6.086774719472353</v>
      </c>
      <c r="H498" s="1">
        <f t="shared" si="47"/>
        <v>0</v>
      </c>
      <c r="I498" s="1"/>
      <c r="J498" s="1">
        <f t="shared" si="45"/>
        <v>0.15666558154961094</v>
      </c>
      <c r="K498" s="1"/>
      <c r="L498" s="1"/>
      <c r="M498" s="1">
        <f t="shared" si="51"/>
        <v>0.15666558154961105</v>
      </c>
      <c r="N498" s="1"/>
      <c r="O498" s="13"/>
      <c r="P498" s="13"/>
    </row>
    <row r="499" spans="3:16" ht="15">
      <c r="C499" s="1">
        <f t="shared" si="58"/>
        <v>2.7</v>
      </c>
      <c r="D499" s="1">
        <f t="shared" si="44"/>
        <v>0</v>
      </c>
      <c r="E499" s="1">
        <f t="shared" si="59"/>
        <v>7.248856854466762</v>
      </c>
      <c r="F499" s="1">
        <f t="shared" si="46"/>
        <v>0</v>
      </c>
      <c r="G499" s="1">
        <f t="shared" si="60"/>
        <v>6.086774719472353</v>
      </c>
      <c r="H499" s="1">
        <f t="shared" si="47"/>
        <v>0</v>
      </c>
      <c r="I499" s="1"/>
      <c r="J499" s="1">
        <f t="shared" si="45"/>
        <v>0.15866400434214736</v>
      </c>
      <c r="K499" s="1"/>
      <c r="L499" s="1"/>
      <c r="M499" s="1">
        <f t="shared" si="51"/>
        <v>0.15866400434214753</v>
      </c>
      <c r="N499" s="1"/>
      <c r="O499" s="13"/>
      <c r="P499" s="13"/>
    </row>
    <row r="500" spans="3:16" ht="15">
      <c r="C500" s="1">
        <f t="shared" si="58"/>
        <v>2.7150000000000003</v>
      </c>
      <c r="D500" s="1">
        <f t="shared" si="44"/>
        <v>0</v>
      </c>
      <c r="E500" s="1">
        <f t="shared" si="59"/>
        <v>7.340158475258847</v>
      </c>
      <c r="F500" s="1">
        <f t="shared" si="46"/>
        <v>0</v>
      </c>
      <c r="G500" s="1">
        <f t="shared" si="60"/>
        <v>6.086774719472353</v>
      </c>
      <c r="H500" s="1">
        <f t="shared" si="47"/>
        <v>0</v>
      </c>
      <c r="I500" s="1"/>
      <c r="J500" s="1">
        <f t="shared" si="45"/>
        <v>0.16066242713468382</v>
      </c>
      <c r="K500" s="1"/>
      <c r="L500" s="1"/>
      <c r="M500" s="1">
        <f t="shared" si="51"/>
        <v>0.160662427134684</v>
      </c>
      <c r="N500" s="1"/>
      <c r="O500" s="13"/>
      <c r="P500" s="13"/>
    </row>
    <row r="501" spans="3:16" ht="15">
      <c r="C501" s="1">
        <f t="shared" si="58"/>
        <v>2.7300000000000004</v>
      </c>
      <c r="D501" s="1">
        <f t="shared" si="44"/>
        <v>0</v>
      </c>
      <c r="E501" s="1">
        <f t="shared" si="59"/>
        <v>7.431460096050932</v>
      </c>
      <c r="F501" s="1">
        <f t="shared" si="46"/>
        <v>0</v>
      </c>
      <c r="G501" s="1">
        <f t="shared" si="60"/>
        <v>6.086774719472353</v>
      </c>
      <c r="H501" s="1">
        <f t="shared" si="47"/>
        <v>0</v>
      </c>
      <c r="I501" s="1"/>
      <c r="J501" s="1">
        <f t="shared" si="45"/>
        <v>0.16266084992722027</v>
      </c>
      <c r="K501" s="1"/>
      <c r="L501" s="1"/>
      <c r="M501" s="1">
        <f t="shared" si="51"/>
        <v>0.1626608499272205</v>
      </c>
      <c r="N501" s="1"/>
      <c r="O501" s="13"/>
      <c r="P501" s="13"/>
    </row>
    <row r="502" spans="3:16" ht="15">
      <c r="C502" s="1">
        <f t="shared" si="58"/>
        <v>2.7450000000000006</v>
      </c>
      <c r="D502" s="1">
        <f t="shared" si="44"/>
        <v>0</v>
      </c>
      <c r="E502" s="1">
        <f t="shared" si="59"/>
        <v>7.522761716843017</v>
      </c>
      <c r="F502" s="1">
        <f t="shared" si="46"/>
        <v>0</v>
      </c>
      <c r="G502" s="1">
        <f t="shared" si="60"/>
        <v>6.086774719472353</v>
      </c>
      <c r="H502" s="1">
        <f t="shared" si="47"/>
        <v>0</v>
      </c>
      <c r="I502" s="1"/>
      <c r="J502" s="1">
        <f t="shared" si="45"/>
        <v>0.16465927271975672</v>
      </c>
      <c r="K502" s="1"/>
      <c r="L502" s="1"/>
      <c r="M502" s="1">
        <f t="shared" si="51"/>
        <v>0.16465927271975694</v>
      </c>
      <c r="N502" s="1"/>
      <c r="O502" s="13"/>
      <c r="P502" s="13"/>
    </row>
    <row r="503" spans="3:16" ht="15">
      <c r="C503" s="1">
        <f t="shared" si="58"/>
        <v>2.7600000000000007</v>
      </c>
      <c r="D503" s="1">
        <f t="shared" si="44"/>
        <v>0</v>
      </c>
      <c r="E503" s="1">
        <f t="shared" si="59"/>
        <v>7.614063337635102</v>
      </c>
      <c r="F503" s="1">
        <f t="shared" si="46"/>
        <v>0</v>
      </c>
      <c r="G503" s="1">
        <f t="shared" si="60"/>
        <v>6.086774719472353</v>
      </c>
      <c r="H503" s="1">
        <f t="shared" si="47"/>
        <v>0</v>
      </c>
      <c r="I503" s="1"/>
      <c r="J503" s="1">
        <f t="shared" si="45"/>
        <v>0.16665769551229317</v>
      </c>
      <c r="K503" s="1"/>
      <c r="L503" s="1"/>
      <c r="M503" s="1">
        <f t="shared" si="51"/>
        <v>0.16665769551229342</v>
      </c>
      <c r="N503" s="1"/>
      <c r="O503" s="13"/>
      <c r="P503" s="13"/>
    </row>
    <row r="504" spans="3:16" ht="15">
      <c r="C504" s="1">
        <f t="shared" si="58"/>
        <v>2.775000000000001</v>
      </c>
      <c r="D504" s="1">
        <f t="shared" si="44"/>
        <v>0</v>
      </c>
      <c r="E504" s="1">
        <f t="shared" si="59"/>
        <v>7.705364958427187</v>
      </c>
      <c r="F504" s="1">
        <f t="shared" si="46"/>
        <v>0</v>
      </c>
      <c r="G504" s="1">
        <f t="shared" si="60"/>
        <v>6.086774719472353</v>
      </c>
      <c r="H504" s="1">
        <f t="shared" si="47"/>
        <v>0</v>
      </c>
      <c r="I504" s="1"/>
      <c r="J504" s="1">
        <f t="shared" si="45"/>
        <v>0.16865611830482963</v>
      </c>
      <c r="K504" s="1"/>
      <c r="L504" s="1"/>
      <c r="M504" s="1">
        <f t="shared" si="51"/>
        <v>0.1686561183048299</v>
      </c>
      <c r="N504" s="1"/>
      <c r="O504" s="13"/>
      <c r="P504" s="13"/>
    </row>
    <row r="505" spans="3:16" ht="15">
      <c r="C505" s="1">
        <f t="shared" si="58"/>
        <v>2.790000000000001</v>
      </c>
      <c r="D505" s="1">
        <f t="shared" si="44"/>
        <v>0</v>
      </c>
      <c r="E505" s="1">
        <f t="shared" si="59"/>
        <v>7.796666579219272</v>
      </c>
      <c r="F505" s="1">
        <f t="shared" si="46"/>
        <v>0</v>
      </c>
      <c r="G505" s="1">
        <f t="shared" si="60"/>
        <v>6.086774719472353</v>
      </c>
      <c r="H505" s="1">
        <f t="shared" si="47"/>
        <v>0</v>
      </c>
      <c r="I505" s="1"/>
      <c r="J505" s="1">
        <f t="shared" si="45"/>
        <v>0.17065454109736608</v>
      </c>
      <c r="K505" s="1"/>
      <c r="L505" s="1"/>
      <c r="M505" s="1">
        <f t="shared" si="51"/>
        <v>0.17065454109736639</v>
      </c>
      <c r="N505" s="1"/>
      <c r="O505" s="13"/>
      <c r="P505" s="13"/>
    </row>
    <row r="506" spans="3:16" ht="15">
      <c r="C506" s="1">
        <f t="shared" si="58"/>
        <v>2.805000000000001</v>
      </c>
      <c r="D506" s="1">
        <f t="shared" si="44"/>
        <v>0</v>
      </c>
      <c r="E506" s="1">
        <f t="shared" si="59"/>
        <v>7.887968200011357</v>
      </c>
      <c r="F506" s="1">
        <f t="shared" si="46"/>
        <v>0</v>
      </c>
      <c r="G506" s="1">
        <f t="shared" si="60"/>
        <v>6.086774719472353</v>
      </c>
      <c r="H506" s="1">
        <f t="shared" si="47"/>
        <v>0</v>
      </c>
      <c r="I506" s="1"/>
      <c r="J506" s="1">
        <f t="shared" si="45"/>
        <v>0.17265296388990253</v>
      </c>
      <c r="K506" s="1"/>
      <c r="L506" s="1"/>
      <c r="M506" s="1">
        <f t="shared" si="51"/>
        <v>0.17265296388990287</v>
      </c>
      <c r="N506" s="1"/>
      <c r="O506" s="13"/>
      <c r="P506" s="13"/>
    </row>
    <row r="507" spans="3:16" ht="15">
      <c r="C507" s="1">
        <f t="shared" si="58"/>
        <v>2.820000000000001</v>
      </c>
      <c r="D507" s="1">
        <f t="shared" si="44"/>
        <v>0</v>
      </c>
      <c r="E507" s="1">
        <f t="shared" si="59"/>
        <v>7.979269820803442</v>
      </c>
      <c r="F507" s="1">
        <f t="shared" si="46"/>
        <v>0</v>
      </c>
      <c r="G507" s="1">
        <f t="shared" si="60"/>
        <v>6.086774719472353</v>
      </c>
      <c r="H507" s="1">
        <f t="shared" si="47"/>
        <v>0</v>
      </c>
      <c r="I507" s="1"/>
      <c r="J507" s="1">
        <f t="shared" si="45"/>
        <v>0.17465138668243899</v>
      </c>
      <c r="K507" s="1"/>
      <c r="L507" s="1"/>
      <c r="M507" s="1">
        <f t="shared" si="51"/>
        <v>0.17465138668243935</v>
      </c>
      <c r="N507" s="1"/>
      <c r="O507" s="13"/>
      <c r="P507" s="13"/>
    </row>
    <row r="508" spans="3:16" ht="15">
      <c r="C508" s="1">
        <f t="shared" si="58"/>
        <v>2.8350000000000013</v>
      </c>
      <c r="D508" s="1">
        <f t="shared" si="44"/>
        <v>0</v>
      </c>
      <c r="E508" s="1">
        <f t="shared" si="59"/>
        <v>8.070571441595527</v>
      </c>
      <c r="F508" s="1">
        <f t="shared" si="46"/>
        <v>0</v>
      </c>
      <c r="G508" s="1">
        <f t="shared" si="60"/>
        <v>6.086774719472353</v>
      </c>
      <c r="H508" s="1">
        <f t="shared" si="47"/>
        <v>0</v>
      </c>
      <c r="I508" s="1"/>
      <c r="J508" s="1">
        <f t="shared" si="45"/>
        <v>0.17664980947497544</v>
      </c>
      <c r="K508" s="1"/>
      <c r="L508" s="1"/>
      <c r="M508" s="1">
        <f t="shared" si="51"/>
        <v>0.1766498094749758</v>
      </c>
      <c r="N508" s="1"/>
      <c r="O508" s="13"/>
      <c r="P508" s="13"/>
    </row>
    <row r="509" spans="3:16" ht="15">
      <c r="C509" s="1">
        <f t="shared" si="58"/>
        <v>2.8500000000000014</v>
      </c>
      <c r="D509" s="1">
        <f t="shared" si="44"/>
        <v>0</v>
      </c>
      <c r="E509" s="1">
        <f t="shared" si="59"/>
        <v>8.161873062387613</v>
      </c>
      <c r="F509" s="1">
        <f t="shared" si="46"/>
        <v>0</v>
      </c>
      <c r="G509" s="1">
        <f t="shared" si="60"/>
        <v>6.086774719472353</v>
      </c>
      <c r="H509" s="1">
        <f t="shared" si="47"/>
        <v>0</v>
      </c>
      <c r="I509" s="1"/>
      <c r="J509" s="1">
        <f t="shared" si="45"/>
        <v>0.17864823226751192</v>
      </c>
      <c r="K509" s="1"/>
      <c r="L509" s="1"/>
      <c r="M509" s="1">
        <f t="shared" si="51"/>
        <v>0.17864823226751228</v>
      </c>
      <c r="N509" s="1"/>
      <c r="O509" s="13"/>
      <c r="P509" s="13"/>
    </row>
    <row r="510" spans="3:16" ht="15">
      <c r="C510" s="1">
        <f t="shared" si="58"/>
        <v>2.8650000000000015</v>
      </c>
      <c r="D510" s="1">
        <f t="shared" si="44"/>
        <v>0</v>
      </c>
      <c r="E510" s="1">
        <f t="shared" si="59"/>
        <v>8.253174683179699</v>
      </c>
      <c r="F510" s="1">
        <f t="shared" si="46"/>
        <v>0</v>
      </c>
      <c r="G510" s="1">
        <f t="shared" si="60"/>
        <v>6.086774719472353</v>
      </c>
      <c r="H510" s="1">
        <f t="shared" si="47"/>
        <v>0</v>
      </c>
      <c r="I510" s="1"/>
      <c r="J510" s="1">
        <f t="shared" si="45"/>
        <v>0.1806466550600484</v>
      </c>
      <c r="K510" s="1"/>
      <c r="L510" s="1"/>
      <c r="M510" s="1">
        <f t="shared" si="51"/>
        <v>0.18064665506004876</v>
      </c>
      <c r="N510" s="1"/>
      <c r="O510" s="13"/>
      <c r="P510" s="13"/>
    </row>
    <row r="511" spans="3:16" ht="15">
      <c r="C511" s="1">
        <f t="shared" si="58"/>
        <v>2.8800000000000017</v>
      </c>
      <c r="D511" s="1">
        <f aca="true" t="shared" si="61" ref="D511:D574">-D*0.5*(1-SIGN(C511-0.5*W))</f>
        <v>0</v>
      </c>
      <c r="E511" s="1">
        <f t="shared" si="59"/>
        <v>8.344476303971785</v>
      </c>
      <c r="F511" s="1">
        <f t="shared" si="46"/>
        <v>0</v>
      </c>
      <c r="G511" s="1">
        <f t="shared" si="60"/>
        <v>6.086774719472353</v>
      </c>
      <c r="H511" s="1">
        <f t="shared" si="47"/>
        <v>0</v>
      </c>
      <c r="I511" s="1"/>
      <c r="J511" s="1">
        <f aca="true" t="shared" si="62" ref="J511:J574">E511/M</f>
        <v>0.18264507785258485</v>
      </c>
      <c r="K511" s="1"/>
      <c r="L511" s="1"/>
      <c r="M511" s="1">
        <f t="shared" si="51"/>
        <v>0.18264507785258524</v>
      </c>
      <c r="N511" s="1"/>
      <c r="O511" s="13"/>
      <c r="P511" s="13"/>
    </row>
    <row r="512" spans="3:16" ht="15">
      <c r="C512" s="1">
        <f t="shared" si="58"/>
        <v>2.895000000000002</v>
      </c>
      <c r="D512" s="1">
        <f t="shared" si="61"/>
        <v>0</v>
      </c>
      <c r="E512" s="1">
        <f t="shared" si="59"/>
        <v>8.43577792476387</v>
      </c>
      <c r="F512" s="1">
        <f aca="true" t="shared" si="63" ref="F512:F575">(D512+(L*(L+1)/(C512*C512))-E)*E512</f>
        <v>0</v>
      </c>
      <c r="G512" s="1">
        <f t="shared" si="60"/>
        <v>6.086774719472353</v>
      </c>
      <c r="H512" s="1">
        <f aca="true" t="shared" si="64" ref="H512:H575">D512+(L*(L+1)/(C512*C512))</f>
        <v>0</v>
      </c>
      <c r="I512" s="1"/>
      <c r="J512" s="1">
        <f t="shared" si="62"/>
        <v>0.18464350064512133</v>
      </c>
      <c r="K512" s="1"/>
      <c r="L512" s="1"/>
      <c r="M512" s="1">
        <f t="shared" si="51"/>
        <v>0.1846435006451217</v>
      </c>
      <c r="N512" s="1"/>
      <c r="O512" s="13"/>
      <c r="P512" s="13"/>
    </row>
    <row r="513" spans="3:16" ht="15">
      <c r="C513" s="1">
        <f aca="true" t="shared" si="65" ref="C513:C528">C512+dx</f>
        <v>2.910000000000002</v>
      </c>
      <c r="D513" s="1">
        <f t="shared" si="61"/>
        <v>0</v>
      </c>
      <c r="E513" s="1">
        <f aca="true" t="shared" si="66" ref="E513:E528">E512+dx*G512</f>
        <v>8.527079545555956</v>
      </c>
      <c r="F513" s="1">
        <f t="shared" si="63"/>
        <v>0</v>
      </c>
      <c r="G513" s="1">
        <f aca="true" t="shared" si="67" ref="G513:G528">G512+dx*F513</f>
        <v>6.086774719472353</v>
      </c>
      <c r="H513" s="1">
        <f t="shared" si="64"/>
        <v>0</v>
      </c>
      <c r="I513" s="1"/>
      <c r="J513" s="1">
        <f t="shared" si="62"/>
        <v>0.1866419234376578</v>
      </c>
      <c r="K513" s="1"/>
      <c r="L513" s="1"/>
      <c r="M513" s="1">
        <f t="shared" si="51"/>
        <v>0.18664192343765817</v>
      </c>
      <c r="N513" s="1"/>
      <c r="O513" s="13"/>
      <c r="P513" s="13"/>
    </row>
    <row r="514" spans="3:16" ht="15">
      <c r="C514" s="1">
        <f t="shared" si="65"/>
        <v>2.925000000000002</v>
      </c>
      <c r="D514" s="1">
        <f t="shared" si="61"/>
        <v>0</v>
      </c>
      <c r="E514" s="1">
        <f t="shared" si="66"/>
        <v>8.618381166348042</v>
      </c>
      <c r="F514" s="1">
        <f t="shared" si="63"/>
        <v>0</v>
      </c>
      <c r="G514" s="1">
        <f t="shared" si="67"/>
        <v>6.086774719472353</v>
      </c>
      <c r="H514" s="1">
        <f t="shared" si="64"/>
        <v>0</v>
      </c>
      <c r="I514" s="1"/>
      <c r="J514" s="1">
        <f t="shared" si="62"/>
        <v>0.18864034623019427</v>
      </c>
      <c r="K514" s="1"/>
      <c r="L514" s="1"/>
      <c r="M514" s="1">
        <f t="shared" si="51"/>
        <v>0.18864034623019466</v>
      </c>
      <c r="N514" s="1"/>
      <c r="O514" s="13"/>
      <c r="P514" s="13"/>
    </row>
    <row r="515" spans="3:16" ht="15">
      <c r="C515" s="1">
        <f t="shared" si="65"/>
        <v>2.940000000000002</v>
      </c>
      <c r="D515" s="1">
        <f t="shared" si="61"/>
        <v>0</v>
      </c>
      <c r="E515" s="1">
        <f t="shared" si="66"/>
        <v>8.709682787140128</v>
      </c>
      <c r="F515" s="1">
        <f t="shared" si="63"/>
        <v>0</v>
      </c>
      <c r="G515" s="1">
        <f t="shared" si="67"/>
        <v>6.086774719472353</v>
      </c>
      <c r="H515" s="1">
        <f t="shared" si="64"/>
        <v>0</v>
      </c>
      <c r="I515" s="1"/>
      <c r="J515" s="1">
        <f t="shared" si="62"/>
        <v>0.19063876902273075</v>
      </c>
      <c r="K515" s="1"/>
      <c r="L515" s="1"/>
      <c r="M515" s="1">
        <f t="shared" si="51"/>
        <v>0.19063876902273114</v>
      </c>
      <c r="N515" s="1"/>
      <c r="O515" s="13"/>
      <c r="P515" s="13"/>
    </row>
    <row r="516" spans="3:16" ht="15">
      <c r="C516" s="1">
        <f t="shared" si="65"/>
        <v>2.9550000000000023</v>
      </c>
      <c r="D516" s="1">
        <f t="shared" si="61"/>
        <v>0</v>
      </c>
      <c r="E516" s="1">
        <f t="shared" si="66"/>
        <v>8.800984407932214</v>
      </c>
      <c r="F516" s="1">
        <f t="shared" si="63"/>
        <v>0</v>
      </c>
      <c r="G516" s="1">
        <f t="shared" si="67"/>
        <v>6.086774719472353</v>
      </c>
      <c r="H516" s="1">
        <f t="shared" si="64"/>
        <v>0</v>
      </c>
      <c r="I516" s="1"/>
      <c r="J516" s="1">
        <f t="shared" si="62"/>
        <v>0.1926371918152672</v>
      </c>
      <c r="K516" s="1"/>
      <c r="L516" s="1"/>
      <c r="M516" s="1">
        <f t="shared" si="51"/>
        <v>0.19263719181526762</v>
      </c>
      <c r="N516" s="1"/>
      <c r="O516" s="13"/>
      <c r="P516" s="13"/>
    </row>
    <row r="517" spans="3:16" ht="15">
      <c r="C517" s="1">
        <f t="shared" si="65"/>
        <v>2.9700000000000024</v>
      </c>
      <c r="D517" s="1">
        <f t="shared" si="61"/>
        <v>0</v>
      </c>
      <c r="E517" s="1">
        <f t="shared" si="66"/>
        <v>8.8922860287243</v>
      </c>
      <c r="F517" s="1">
        <f t="shared" si="63"/>
        <v>0</v>
      </c>
      <c r="G517" s="1">
        <f t="shared" si="67"/>
        <v>6.086774719472353</v>
      </c>
      <c r="H517" s="1">
        <f t="shared" si="64"/>
        <v>0</v>
      </c>
      <c r="I517" s="1"/>
      <c r="J517" s="1">
        <f t="shared" si="62"/>
        <v>0.19463561460780368</v>
      </c>
      <c r="K517" s="1"/>
      <c r="L517" s="1"/>
      <c r="M517" s="1">
        <f t="shared" si="51"/>
        <v>0.1946356146078041</v>
      </c>
      <c r="N517" s="1"/>
      <c r="O517" s="13"/>
      <c r="P517" s="13"/>
    </row>
    <row r="518" spans="3:16" ht="15">
      <c r="C518" s="1">
        <f t="shared" si="65"/>
        <v>2.9850000000000025</v>
      </c>
      <c r="D518" s="1">
        <f t="shared" si="61"/>
        <v>0</v>
      </c>
      <c r="E518" s="1">
        <f t="shared" si="66"/>
        <v>8.983587649516386</v>
      </c>
      <c r="F518" s="1">
        <f t="shared" si="63"/>
        <v>0</v>
      </c>
      <c r="G518" s="1">
        <f t="shared" si="67"/>
        <v>6.086774719472353</v>
      </c>
      <c r="H518" s="1">
        <f t="shared" si="64"/>
        <v>0</v>
      </c>
      <c r="I518" s="1"/>
      <c r="J518" s="1">
        <f t="shared" si="62"/>
        <v>0.19663403740034013</v>
      </c>
      <c r="K518" s="1"/>
      <c r="L518" s="1"/>
      <c r="M518" s="1">
        <f t="shared" si="51"/>
        <v>0.19663403740034058</v>
      </c>
      <c r="N518" s="1"/>
      <c r="O518" s="13"/>
      <c r="P518" s="13"/>
    </row>
    <row r="519" spans="3:16" ht="15">
      <c r="C519" s="1">
        <f t="shared" si="65"/>
        <v>3.0000000000000027</v>
      </c>
      <c r="D519" s="1">
        <f t="shared" si="61"/>
        <v>0</v>
      </c>
      <c r="E519" s="1">
        <f t="shared" si="66"/>
        <v>9.074889270308471</v>
      </c>
      <c r="F519" s="1">
        <f t="shared" si="63"/>
        <v>0</v>
      </c>
      <c r="G519" s="1">
        <f t="shared" si="67"/>
        <v>6.086774719472353</v>
      </c>
      <c r="H519" s="1">
        <f t="shared" si="64"/>
        <v>0</v>
      </c>
      <c r="I519" s="1"/>
      <c r="J519" s="1">
        <f t="shared" si="62"/>
        <v>0.19863246019287661</v>
      </c>
      <c r="K519" s="1"/>
      <c r="L519" s="1"/>
      <c r="M519" s="1">
        <f t="shared" si="51"/>
        <v>0.19863246019287703</v>
      </c>
      <c r="N519" s="1"/>
      <c r="O519" s="13"/>
      <c r="P519" s="13"/>
    </row>
    <row r="520" spans="3:16" ht="15">
      <c r="C520" s="1">
        <f t="shared" si="65"/>
        <v>3.015000000000003</v>
      </c>
      <c r="D520" s="1">
        <f t="shared" si="61"/>
        <v>0</v>
      </c>
      <c r="E520" s="1">
        <f t="shared" si="66"/>
        <v>9.166190891100557</v>
      </c>
      <c r="F520" s="1">
        <f t="shared" si="63"/>
        <v>0</v>
      </c>
      <c r="G520" s="1">
        <f t="shared" si="67"/>
        <v>6.086774719472353</v>
      </c>
      <c r="H520" s="1">
        <f t="shared" si="64"/>
        <v>0</v>
      </c>
      <c r="I520" s="1"/>
      <c r="J520" s="1">
        <f t="shared" si="62"/>
        <v>0.2006308829854131</v>
      </c>
      <c r="K520" s="1"/>
      <c r="L520" s="1"/>
      <c r="M520" s="1">
        <f t="shared" si="51"/>
        <v>0.2006308829854135</v>
      </c>
      <c r="N520" s="1"/>
      <c r="O520" s="13"/>
      <c r="P520" s="13"/>
    </row>
    <row r="521" spans="3:16" ht="15">
      <c r="C521" s="1">
        <f t="shared" si="65"/>
        <v>3.030000000000003</v>
      </c>
      <c r="D521" s="1">
        <f t="shared" si="61"/>
        <v>0</v>
      </c>
      <c r="E521" s="1">
        <f t="shared" si="66"/>
        <v>9.257492511892643</v>
      </c>
      <c r="F521" s="1">
        <f t="shared" si="63"/>
        <v>0</v>
      </c>
      <c r="G521" s="1">
        <f t="shared" si="67"/>
        <v>6.086774719472353</v>
      </c>
      <c r="H521" s="1">
        <f t="shared" si="64"/>
        <v>0</v>
      </c>
      <c r="I521" s="1"/>
      <c r="J521" s="1">
        <f t="shared" si="62"/>
        <v>0.20262930577794955</v>
      </c>
      <c r="K521" s="1"/>
      <c r="L521" s="1"/>
      <c r="M521" s="1">
        <f t="shared" si="51"/>
        <v>0.20262930577794996</v>
      </c>
      <c r="N521" s="1"/>
      <c r="O521" s="13"/>
      <c r="P521" s="13"/>
    </row>
    <row r="522" spans="3:16" ht="15">
      <c r="C522" s="1">
        <f t="shared" si="65"/>
        <v>3.045000000000003</v>
      </c>
      <c r="D522" s="1">
        <f t="shared" si="61"/>
        <v>0</v>
      </c>
      <c r="E522" s="1">
        <f t="shared" si="66"/>
        <v>9.348794132684729</v>
      </c>
      <c r="F522" s="1">
        <f t="shared" si="63"/>
        <v>0</v>
      </c>
      <c r="G522" s="1">
        <f t="shared" si="67"/>
        <v>6.086774719472353</v>
      </c>
      <c r="H522" s="1">
        <f t="shared" si="64"/>
        <v>0</v>
      </c>
      <c r="I522" s="1"/>
      <c r="J522" s="1">
        <f t="shared" si="62"/>
        <v>0.20462772857048603</v>
      </c>
      <c r="K522" s="1"/>
      <c r="L522" s="1"/>
      <c r="M522" s="1">
        <f t="shared" si="51"/>
        <v>0.20462772857048644</v>
      </c>
      <c r="N522" s="1"/>
      <c r="O522" s="13"/>
      <c r="P522" s="13"/>
    </row>
    <row r="523" spans="3:16" ht="15">
      <c r="C523" s="1">
        <f t="shared" si="65"/>
        <v>3.060000000000003</v>
      </c>
      <c r="D523" s="1">
        <f t="shared" si="61"/>
        <v>0</v>
      </c>
      <c r="E523" s="1">
        <f t="shared" si="66"/>
        <v>9.440095753476815</v>
      </c>
      <c r="F523" s="1">
        <f t="shared" si="63"/>
        <v>0</v>
      </c>
      <c r="G523" s="1">
        <f t="shared" si="67"/>
        <v>6.086774719472353</v>
      </c>
      <c r="H523" s="1">
        <f t="shared" si="64"/>
        <v>0</v>
      </c>
      <c r="I523" s="1"/>
      <c r="J523" s="1">
        <f t="shared" si="62"/>
        <v>0.20662615136302248</v>
      </c>
      <c r="K523" s="1"/>
      <c r="L523" s="1"/>
      <c r="M523" s="1">
        <f t="shared" si="51"/>
        <v>0.20662615136302293</v>
      </c>
      <c r="N523" s="1"/>
      <c r="O523" s="13"/>
      <c r="P523" s="13"/>
    </row>
    <row r="524" spans="3:16" ht="15">
      <c r="C524" s="1">
        <f t="shared" si="65"/>
        <v>3.0750000000000033</v>
      </c>
      <c r="D524" s="1">
        <f t="shared" si="61"/>
        <v>0</v>
      </c>
      <c r="E524" s="1">
        <f t="shared" si="66"/>
        <v>9.5313973742689</v>
      </c>
      <c r="F524" s="1">
        <f t="shared" si="63"/>
        <v>0</v>
      </c>
      <c r="G524" s="1">
        <f t="shared" si="67"/>
        <v>6.086774719472353</v>
      </c>
      <c r="H524" s="1">
        <f t="shared" si="64"/>
        <v>0</v>
      </c>
      <c r="I524" s="1"/>
      <c r="J524" s="1">
        <f t="shared" si="62"/>
        <v>0.20862457415555896</v>
      </c>
      <c r="K524" s="1"/>
      <c r="L524" s="1"/>
      <c r="M524" s="1">
        <f t="shared" si="51"/>
        <v>0.2086245741555594</v>
      </c>
      <c r="N524" s="1"/>
      <c r="O524" s="13"/>
      <c r="P524" s="13"/>
    </row>
    <row r="525" spans="3:16" ht="15">
      <c r="C525" s="1">
        <f t="shared" si="65"/>
        <v>3.0900000000000034</v>
      </c>
      <c r="D525" s="1">
        <f t="shared" si="61"/>
        <v>0</v>
      </c>
      <c r="E525" s="1">
        <f t="shared" si="66"/>
        <v>9.622698995060986</v>
      </c>
      <c r="F525" s="1">
        <f t="shared" si="63"/>
        <v>0</v>
      </c>
      <c r="G525" s="1">
        <f t="shared" si="67"/>
        <v>6.086774719472353</v>
      </c>
      <c r="H525" s="1">
        <f t="shared" si="64"/>
        <v>0</v>
      </c>
      <c r="I525" s="1"/>
      <c r="J525" s="1">
        <f t="shared" si="62"/>
        <v>0.21062299694809544</v>
      </c>
      <c r="K525" s="1"/>
      <c r="L525" s="1"/>
      <c r="M525" s="1">
        <f t="shared" si="51"/>
        <v>0.2106229969480959</v>
      </c>
      <c r="N525" s="1"/>
      <c r="O525" s="13"/>
      <c r="P525" s="13"/>
    </row>
    <row r="526" spans="3:16" ht="15">
      <c r="C526" s="1">
        <f t="shared" si="65"/>
        <v>3.1050000000000035</v>
      </c>
      <c r="D526" s="1">
        <f t="shared" si="61"/>
        <v>0</v>
      </c>
      <c r="E526" s="1">
        <f t="shared" si="66"/>
        <v>9.714000615853072</v>
      </c>
      <c r="F526" s="1">
        <f t="shared" si="63"/>
        <v>0</v>
      </c>
      <c r="G526" s="1">
        <f t="shared" si="67"/>
        <v>6.086774719472353</v>
      </c>
      <c r="H526" s="1">
        <f t="shared" si="64"/>
        <v>0</v>
      </c>
      <c r="I526" s="1"/>
      <c r="J526" s="1">
        <f t="shared" si="62"/>
        <v>0.2126214197406319</v>
      </c>
      <c r="K526" s="1"/>
      <c r="L526" s="1"/>
      <c r="M526" s="1">
        <f aca="true" t="shared" si="68" ref="M526:M589">f_wall+slope_at_wall*(C526-2.505)</f>
        <v>0.21262141974063237</v>
      </c>
      <c r="N526" s="1"/>
      <c r="O526" s="13"/>
      <c r="P526" s="13"/>
    </row>
    <row r="527" spans="3:16" ht="15">
      <c r="C527" s="1">
        <f t="shared" si="65"/>
        <v>3.1200000000000037</v>
      </c>
      <c r="D527" s="1">
        <f t="shared" si="61"/>
        <v>0</v>
      </c>
      <c r="E527" s="1">
        <f t="shared" si="66"/>
        <v>9.805302236645158</v>
      </c>
      <c r="F527" s="1">
        <f t="shared" si="63"/>
        <v>0</v>
      </c>
      <c r="G527" s="1">
        <f t="shared" si="67"/>
        <v>6.086774719472353</v>
      </c>
      <c r="H527" s="1">
        <f t="shared" si="64"/>
        <v>0</v>
      </c>
      <c r="I527" s="1"/>
      <c r="J527" s="1">
        <f t="shared" si="62"/>
        <v>0.21461984253316838</v>
      </c>
      <c r="K527" s="1"/>
      <c r="L527" s="1"/>
      <c r="M527" s="1">
        <f t="shared" si="68"/>
        <v>0.21461984253316885</v>
      </c>
      <c r="N527" s="1"/>
      <c r="O527" s="13"/>
      <c r="P527" s="13"/>
    </row>
    <row r="528" spans="3:16" ht="15">
      <c r="C528" s="1">
        <f t="shared" si="65"/>
        <v>3.135000000000004</v>
      </c>
      <c r="D528" s="1">
        <f t="shared" si="61"/>
        <v>0</v>
      </c>
      <c r="E528" s="1">
        <f t="shared" si="66"/>
        <v>9.896603857437244</v>
      </c>
      <c r="F528" s="1">
        <f t="shared" si="63"/>
        <v>0</v>
      </c>
      <c r="G528" s="1">
        <f t="shared" si="67"/>
        <v>6.086774719472353</v>
      </c>
      <c r="H528" s="1">
        <f t="shared" si="64"/>
        <v>0</v>
      </c>
      <c r="I528" s="1"/>
      <c r="J528" s="1">
        <f t="shared" si="62"/>
        <v>0.21661826532570486</v>
      </c>
      <c r="K528" s="1"/>
      <c r="L528" s="1"/>
      <c r="M528" s="1">
        <f t="shared" si="68"/>
        <v>0.21661826532570533</v>
      </c>
      <c r="N528" s="1"/>
      <c r="O528" s="13"/>
      <c r="P528" s="13"/>
    </row>
    <row r="529" spans="3:16" ht="15">
      <c r="C529" s="1">
        <f aca="true" t="shared" si="69" ref="C529:C544">C528+dx</f>
        <v>3.150000000000004</v>
      </c>
      <c r="D529" s="1">
        <f t="shared" si="61"/>
        <v>0</v>
      </c>
      <c r="E529" s="1">
        <f aca="true" t="shared" si="70" ref="E529:E544">E528+dx*G528</f>
        <v>9.98790547822933</v>
      </c>
      <c r="F529" s="1">
        <f t="shared" si="63"/>
        <v>0</v>
      </c>
      <c r="G529" s="1">
        <f aca="true" t="shared" si="71" ref="G529:G544">G528+dx*F529</f>
        <v>6.086774719472353</v>
      </c>
      <c r="H529" s="1">
        <f t="shared" si="64"/>
        <v>0</v>
      </c>
      <c r="I529" s="1"/>
      <c r="J529" s="1">
        <f t="shared" si="62"/>
        <v>0.2186166881182413</v>
      </c>
      <c r="K529" s="1"/>
      <c r="L529" s="1"/>
      <c r="M529" s="1">
        <f t="shared" si="68"/>
        <v>0.21861668811824178</v>
      </c>
      <c r="N529" s="1"/>
      <c r="O529" s="13"/>
      <c r="P529" s="13"/>
    </row>
    <row r="530" spans="3:16" ht="15">
      <c r="C530" s="1">
        <f t="shared" si="69"/>
        <v>3.165000000000004</v>
      </c>
      <c r="D530" s="1">
        <f t="shared" si="61"/>
        <v>0</v>
      </c>
      <c r="E530" s="1">
        <f t="shared" si="70"/>
        <v>10.079207099021415</v>
      </c>
      <c r="F530" s="1">
        <f t="shared" si="63"/>
        <v>0</v>
      </c>
      <c r="G530" s="1">
        <f t="shared" si="71"/>
        <v>6.086774719472353</v>
      </c>
      <c r="H530" s="1">
        <f t="shared" si="64"/>
        <v>0</v>
      </c>
      <c r="I530" s="1"/>
      <c r="J530" s="1">
        <f t="shared" si="62"/>
        <v>0.2206151109107778</v>
      </c>
      <c r="K530" s="1"/>
      <c r="L530" s="1"/>
      <c r="M530" s="1">
        <f t="shared" si="68"/>
        <v>0.22061511091077826</v>
      </c>
      <c r="N530" s="1"/>
      <c r="O530" s="13"/>
      <c r="P530" s="13"/>
    </row>
    <row r="531" spans="3:16" ht="15">
      <c r="C531" s="1">
        <f t="shared" si="69"/>
        <v>3.180000000000004</v>
      </c>
      <c r="D531" s="1">
        <f t="shared" si="61"/>
        <v>0</v>
      </c>
      <c r="E531" s="1">
        <f t="shared" si="70"/>
        <v>10.170508719813501</v>
      </c>
      <c r="F531" s="1">
        <f t="shared" si="63"/>
        <v>0</v>
      </c>
      <c r="G531" s="1">
        <f t="shared" si="71"/>
        <v>6.086774719472353</v>
      </c>
      <c r="H531" s="1">
        <f t="shared" si="64"/>
        <v>0</v>
      </c>
      <c r="I531" s="1"/>
      <c r="J531" s="1">
        <f t="shared" si="62"/>
        <v>0.22261353370331424</v>
      </c>
      <c r="K531" s="1"/>
      <c r="L531" s="1"/>
      <c r="M531" s="1">
        <f t="shared" si="68"/>
        <v>0.22261353370331471</v>
      </c>
      <c r="N531" s="1"/>
      <c r="O531" s="13"/>
      <c r="P531" s="13"/>
    </row>
    <row r="532" spans="3:16" ht="15">
      <c r="C532" s="1">
        <f t="shared" si="69"/>
        <v>3.1950000000000043</v>
      </c>
      <c r="D532" s="1">
        <f t="shared" si="61"/>
        <v>0</v>
      </c>
      <c r="E532" s="1">
        <f t="shared" si="70"/>
        <v>10.261810340605587</v>
      </c>
      <c r="F532" s="1">
        <f t="shared" si="63"/>
        <v>0</v>
      </c>
      <c r="G532" s="1">
        <f t="shared" si="71"/>
        <v>6.086774719472353</v>
      </c>
      <c r="H532" s="1">
        <f t="shared" si="64"/>
        <v>0</v>
      </c>
      <c r="I532" s="1"/>
      <c r="J532" s="1">
        <f t="shared" si="62"/>
        <v>0.22461195649585072</v>
      </c>
      <c r="K532" s="1"/>
      <c r="L532" s="1"/>
      <c r="M532" s="1">
        <f t="shared" si="68"/>
        <v>0.2246119564958512</v>
      </c>
      <c r="N532" s="1"/>
      <c r="O532" s="13"/>
      <c r="P532" s="13"/>
    </row>
    <row r="533" spans="3:16" ht="15">
      <c r="C533" s="1">
        <f t="shared" si="69"/>
        <v>3.2100000000000044</v>
      </c>
      <c r="D533" s="1">
        <f t="shared" si="61"/>
        <v>0</v>
      </c>
      <c r="E533" s="1">
        <f t="shared" si="70"/>
        <v>10.353111961397673</v>
      </c>
      <c r="F533" s="1">
        <f t="shared" si="63"/>
        <v>0</v>
      </c>
      <c r="G533" s="1">
        <f t="shared" si="71"/>
        <v>6.086774719472353</v>
      </c>
      <c r="H533" s="1">
        <f t="shared" si="64"/>
        <v>0</v>
      </c>
      <c r="I533" s="1"/>
      <c r="J533" s="1">
        <f t="shared" si="62"/>
        <v>0.2266103792883872</v>
      </c>
      <c r="K533" s="1"/>
      <c r="L533" s="1"/>
      <c r="M533" s="1">
        <f t="shared" si="68"/>
        <v>0.22661037928838768</v>
      </c>
      <c r="N533" s="1"/>
      <c r="O533" s="13"/>
      <c r="P533" s="13"/>
    </row>
    <row r="534" spans="3:16" ht="15">
      <c r="C534" s="1">
        <f t="shared" si="69"/>
        <v>3.2250000000000045</v>
      </c>
      <c r="D534" s="1">
        <f t="shared" si="61"/>
        <v>0</v>
      </c>
      <c r="E534" s="1">
        <f t="shared" si="70"/>
        <v>10.444413582189759</v>
      </c>
      <c r="F534" s="1">
        <f t="shared" si="63"/>
        <v>0</v>
      </c>
      <c r="G534" s="1">
        <f t="shared" si="71"/>
        <v>6.086774719472353</v>
      </c>
      <c r="H534" s="1">
        <f t="shared" si="64"/>
        <v>0</v>
      </c>
      <c r="I534" s="1"/>
      <c r="J534" s="1">
        <f t="shared" si="62"/>
        <v>0.22860880208092366</v>
      </c>
      <c r="K534" s="1"/>
      <c r="L534" s="1"/>
      <c r="M534" s="1">
        <f t="shared" si="68"/>
        <v>0.22860880208092416</v>
      </c>
      <c r="N534" s="1"/>
      <c r="O534" s="13"/>
      <c r="P534" s="13"/>
    </row>
    <row r="535" spans="3:16" ht="15">
      <c r="C535" s="1">
        <f t="shared" si="69"/>
        <v>3.2400000000000047</v>
      </c>
      <c r="D535" s="1">
        <f t="shared" si="61"/>
        <v>0</v>
      </c>
      <c r="E535" s="1">
        <f t="shared" si="70"/>
        <v>10.535715202981844</v>
      </c>
      <c r="F535" s="1">
        <f t="shared" si="63"/>
        <v>0</v>
      </c>
      <c r="G535" s="1">
        <f t="shared" si="71"/>
        <v>6.086774719472353</v>
      </c>
      <c r="H535" s="1">
        <f t="shared" si="64"/>
        <v>0</v>
      </c>
      <c r="I535" s="1"/>
      <c r="J535" s="1">
        <f t="shared" si="62"/>
        <v>0.23060722487346014</v>
      </c>
      <c r="K535" s="1"/>
      <c r="L535" s="1"/>
      <c r="M535" s="1">
        <f t="shared" si="68"/>
        <v>0.23060722487346064</v>
      </c>
      <c r="N535" s="1"/>
      <c r="O535" s="13"/>
      <c r="P535" s="13"/>
    </row>
    <row r="536" spans="3:16" ht="15">
      <c r="C536" s="1">
        <f t="shared" si="69"/>
        <v>3.255000000000005</v>
      </c>
      <c r="D536" s="1">
        <f t="shared" si="61"/>
        <v>0</v>
      </c>
      <c r="E536" s="1">
        <f t="shared" si="70"/>
        <v>10.62701682377393</v>
      </c>
      <c r="F536" s="1">
        <f t="shared" si="63"/>
        <v>0</v>
      </c>
      <c r="G536" s="1">
        <f t="shared" si="71"/>
        <v>6.086774719472353</v>
      </c>
      <c r="H536" s="1">
        <f t="shared" si="64"/>
        <v>0</v>
      </c>
      <c r="I536" s="1"/>
      <c r="J536" s="1">
        <f t="shared" si="62"/>
        <v>0.2326056476659966</v>
      </c>
      <c r="K536" s="1"/>
      <c r="L536" s="1"/>
      <c r="M536" s="1">
        <f t="shared" si="68"/>
        <v>0.23260564766599712</v>
      </c>
      <c r="N536" s="1"/>
      <c r="O536" s="13"/>
      <c r="P536" s="13"/>
    </row>
    <row r="537" spans="3:16" ht="15">
      <c r="C537" s="1">
        <f t="shared" si="69"/>
        <v>3.270000000000005</v>
      </c>
      <c r="D537" s="1">
        <f t="shared" si="61"/>
        <v>0</v>
      </c>
      <c r="E537" s="1">
        <f t="shared" si="70"/>
        <v>10.718318444566016</v>
      </c>
      <c r="F537" s="1">
        <f t="shared" si="63"/>
        <v>0</v>
      </c>
      <c r="G537" s="1">
        <f t="shared" si="71"/>
        <v>6.086774719472353</v>
      </c>
      <c r="H537" s="1">
        <f t="shared" si="64"/>
        <v>0</v>
      </c>
      <c r="I537" s="1"/>
      <c r="J537" s="1">
        <f t="shared" si="62"/>
        <v>0.23460407045853307</v>
      </c>
      <c r="K537" s="1"/>
      <c r="L537" s="1"/>
      <c r="M537" s="1">
        <f t="shared" si="68"/>
        <v>0.2346040704585336</v>
      </c>
      <c r="N537" s="1"/>
      <c r="O537" s="13"/>
      <c r="P537" s="13"/>
    </row>
    <row r="538" spans="3:16" ht="15">
      <c r="C538" s="1">
        <f t="shared" si="69"/>
        <v>3.285000000000005</v>
      </c>
      <c r="D538" s="1">
        <f t="shared" si="61"/>
        <v>0</v>
      </c>
      <c r="E538" s="1">
        <f t="shared" si="70"/>
        <v>10.809620065358102</v>
      </c>
      <c r="F538" s="1">
        <f t="shared" si="63"/>
        <v>0</v>
      </c>
      <c r="G538" s="1">
        <f t="shared" si="71"/>
        <v>6.086774719472353</v>
      </c>
      <c r="H538" s="1">
        <f t="shared" si="64"/>
        <v>0</v>
      </c>
      <c r="I538" s="1"/>
      <c r="J538" s="1">
        <f t="shared" si="62"/>
        <v>0.23660249325106955</v>
      </c>
      <c r="K538" s="1"/>
      <c r="L538" s="1"/>
      <c r="M538" s="1">
        <f t="shared" si="68"/>
        <v>0.23660249325107008</v>
      </c>
      <c r="N538" s="1"/>
      <c r="O538" s="13"/>
      <c r="P538" s="13"/>
    </row>
    <row r="539" spans="3:16" ht="15">
      <c r="C539" s="1">
        <f t="shared" si="69"/>
        <v>3.300000000000005</v>
      </c>
      <c r="D539" s="1">
        <f t="shared" si="61"/>
        <v>0</v>
      </c>
      <c r="E539" s="1">
        <f t="shared" si="70"/>
        <v>10.900921686150188</v>
      </c>
      <c r="F539" s="1">
        <f t="shared" si="63"/>
        <v>0</v>
      </c>
      <c r="G539" s="1">
        <f t="shared" si="71"/>
        <v>6.086774719472353</v>
      </c>
      <c r="H539" s="1">
        <f t="shared" si="64"/>
        <v>0</v>
      </c>
      <c r="I539" s="1"/>
      <c r="J539" s="1">
        <f t="shared" si="62"/>
        <v>0.238600916043606</v>
      </c>
      <c r="K539" s="1"/>
      <c r="L539" s="1"/>
      <c r="M539" s="1">
        <f t="shared" si="68"/>
        <v>0.23860091604360653</v>
      </c>
      <c r="N539" s="1"/>
      <c r="O539" s="13"/>
      <c r="P539" s="13"/>
    </row>
    <row r="540" spans="3:16" ht="15">
      <c r="C540" s="1">
        <f t="shared" si="69"/>
        <v>3.3150000000000053</v>
      </c>
      <c r="D540" s="1">
        <f t="shared" si="61"/>
        <v>0</v>
      </c>
      <c r="E540" s="1">
        <f t="shared" si="70"/>
        <v>10.992223306942273</v>
      </c>
      <c r="F540" s="1">
        <f t="shared" si="63"/>
        <v>0</v>
      </c>
      <c r="G540" s="1">
        <f t="shared" si="71"/>
        <v>6.086774719472353</v>
      </c>
      <c r="H540" s="1">
        <f t="shared" si="64"/>
        <v>0</v>
      </c>
      <c r="I540" s="1"/>
      <c r="J540" s="1">
        <f t="shared" si="62"/>
        <v>0.24059933883614248</v>
      </c>
      <c r="K540" s="1"/>
      <c r="L540" s="1"/>
      <c r="M540" s="1">
        <f t="shared" si="68"/>
        <v>0.240599338836143</v>
      </c>
      <c r="N540" s="1"/>
      <c r="O540" s="13"/>
      <c r="P540" s="13"/>
    </row>
    <row r="541" spans="3:16" ht="15">
      <c r="C541" s="1">
        <f t="shared" si="69"/>
        <v>3.3300000000000054</v>
      </c>
      <c r="D541" s="1">
        <f t="shared" si="61"/>
        <v>0</v>
      </c>
      <c r="E541" s="1">
        <f t="shared" si="70"/>
        <v>11.08352492773436</v>
      </c>
      <c r="F541" s="1">
        <f t="shared" si="63"/>
        <v>0</v>
      </c>
      <c r="G541" s="1">
        <f t="shared" si="71"/>
        <v>6.086774719472353</v>
      </c>
      <c r="H541" s="1">
        <f t="shared" si="64"/>
        <v>0</v>
      </c>
      <c r="I541" s="1"/>
      <c r="J541" s="1">
        <f t="shared" si="62"/>
        <v>0.24259776162867894</v>
      </c>
      <c r="K541" s="1"/>
      <c r="L541" s="1"/>
      <c r="M541" s="1">
        <f t="shared" si="68"/>
        <v>0.24259776162867946</v>
      </c>
      <c r="N541" s="1"/>
      <c r="O541" s="13"/>
      <c r="P541" s="13"/>
    </row>
    <row r="542" spans="3:16" ht="15">
      <c r="C542" s="1">
        <f t="shared" si="69"/>
        <v>3.3450000000000055</v>
      </c>
      <c r="D542" s="1">
        <f t="shared" si="61"/>
        <v>0</v>
      </c>
      <c r="E542" s="1">
        <f t="shared" si="70"/>
        <v>11.174826548526445</v>
      </c>
      <c r="F542" s="1">
        <f t="shared" si="63"/>
        <v>0</v>
      </c>
      <c r="G542" s="1">
        <f t="shared" si="71"/>
        <v>6.086774719472353</v>
      </c>
      <c r="H542" s="1">
        <f t="shared" si="64"/>
        <v>0</v>
      </c>
      <c r="I542" s="1"/>
      <c r="J542" s="1">
        <f t="shared" si="62"/>
        <v>0.24459618442121542</v>
      </c>
      <c r="K542" s="1"/>
      <c r="L542" s="1"/>
      <c r="M542" s="1">
        <f t="shared" si="68"/>
        <v>0.24459618442121595</v>
      </c>
      <c r="N542" s="1"/>
      <c r="O542" s="13"/>
      <c r="P542" s="13"/>
    </row>
    <row r="543" spans="3:16" ht="15">
      <c r="C543" s="1">
        <f t="shared" si="69"/>
        <v>3.3600000000000056</v>
      </c>
      <c r="D543" s="1">
        <f t="shared" si="61"/>
        <v>0</v>
      </c>
      <c r="E543" s="1">
        <f t="shared" si="70"/>
        <v>11.266128169318531</v>
      </c>
      <c r="F543" s="1">
        <f t="shared" si="63"/>
        <v>0</v>
      </c>
      <c r="G543" s="1">
        <f t="shared" si="71"/>
        <v>6.086774719472353</v>
      </c>
      <c r="H543" s="1">
        <f t="shared" si="64"/>
        <v>0</v>
      </c>
      <c r="I543" s="1"/>
      <c r="J543" s="1">
        <f t="shared" si="62"/>
        <v>0.2465946072137519</v>
      </c>
      <c r="K543" s="1"/>
      <c r="L543" s="1"/>
      <c r="M543" s="1">
        <f t="shared" si="68"/>
        <v>0.24659460721375243</v>
      </c>
      <c r="N543" s="1"/>
      <c r="O543" s="13"/>
      <c r="P543" s="13"/>
    </row>
    <row r="544" spans="3:16" ht="15">
      <c r="C544" s="1">
        <f t="shared" si="69"/>
        <v>3.3750000000000058</v>
      </c>
      <c r="D544" s="1">
        <f t="shared" si="61"/>
        <v>0</v>
      </c>
      <c r="E544" s="1">
        <f t="shared" si="70"/>
        <v>11.357429790110617</v>
      </c>
      <c r="F544" s="1">
        <f t="shared" si="63"/>
        <v>0</v>
      </c>
      <c r="G544" s="1">
        <f t="shared" si="71"/>
        <v>6.086774719472353</v>
      </c>
      <c r="H544" s="1">
        <f t="shared" si="64"/>
        <v>0</v>
      </c>
      <c r="I544" s="1"/>
      <c r="J544" s="1">
        <f t="shared" si="62"/>
        <v>0.24859303000628835</v>
      </c>
      <c r="K544" s="1"/>
      <c r="L544" s="1"/>
      <c r="M544" s="1">
        <f t="shared" si="68"/>
        <v>0.2485930300062889</v>
      </c>
      <c r="N544" s="1"/>
      <c r="O544" s="13"/>
      <c r="P544" s="13"/>
    </row>
    <row r="545" spans="3:16" ht="15">
      <c r="C545" s="1">
        <f aca="true" t="shared" si="72" ref="C545:C560">C544+dx</f>
        <v>3.390000000000006</v>
      </c>
      <c r="D545" s="1">
        <f t="shared" si="61"/>
        <v>0</v>
      </c>
      <c r="E545" s="1">
        <f aca="true" t="shared" si="73" ref="E545:E560">E544+dx*G544</f>
        <v>11.448731410902703</v>
      </c>
      <c r="F545" s="1">
        <f t="shared" si="63"/>
        <v>0</v>
      </c>
      <c r="G545" s="1">
        <f aca="true" t="shared" si="74" ref="G545:G560">G544+dx*F545</f>
        <v>6.086774719472353</v>
      </c>
      <c r="H545" s="1">
        <f t="shared" si="64"/>
        <v>0</v>
      </c>
      <c r="I545" s="1"/>
      <c r="J545" s="1">
        <f t="shared" si="62"/>
        <v>0.25059145279882483</v>
      </c>
      <c r="K545" s="1"/>
      <c r="L545" s="1"/>
      <c r="M545" s="1">
        <f t="shared" si="68"/>
        <v>0.2505914527988254</v>
      </c>
      <c r="N545" s="1"/>
      <c r="O545" s="13"/>
      <c r="P545" s="13"/>
    </row>
    <row r="546" spans="3:16" ht="15">
      <c r="C546" s="1">
        <f t="shared" si="72"/>
        <v>3.405000000000006</v>
      </c>
      <c r="D546" s="1">
        <f t="shared" si="61"/>
        <v>0</v>
      </c>
      <c r="E546" s="1">
        <f t="shared" si="73"/>
        <v>11.540033031694788</v>
      </c>
      <c r="F546" s="1">
        <f t="shared" si="63"/>
        <v>0</v>
      </c>
      <c r="G546" s="1">
        <f t="shared" si="74"/>
        <v>6.086774719472353</v>
      </c>
      <c r="H546" s="1">
        <f t="shared" si="64"/>
        <v>0</v>
      </c>
      <c r="I546" s="1"/>
      <c r="J546" s="1">
        <f t="shared" si="62"/>
        <v>0.2525898755913613</v>
      </c>
      <c r="K546" s="1"/>
      <c r="L546" s="1"/>
      <c r="M546" s="1">
        <f t="shared" si="68"/>
        <v>0.25258987559136187</v>
      </c>
      <c r="N546" s="1"/>
      <c r="O546" s="13"/>
      <c r="P546" s="13"/>
    </row>
    <row r="547" spans="3:16" ht="15">
      <c r="C547" s="1">
        <f t="shared" si="72"/>
        <v>3.420000000000006</v>
      </c>
      <c r="D547" s="1">
        <f t="shared" si="61"/>
        <v>0</v>
      </c>
      <c r="E547" s="1">
        <f t="shared" si="73"/>
        <v>11.631334652486874</v>
      </c>
      <c r="F547" s="1">
        <f t="shared" si="63"/>
        <v>0</v>
      </c>
      <c r="G547" s="1">
        <f t="shared" si="74"/>
        <v>6.086774719472353</v>
      </c>
      <c r="H547" s="1">
        <f t="shared" si="64"/>
        <v>0</v>
      </c>
      <c r="I547" s="1"/>
      <c r="J547" s="1">
        <f t="shared" si="62"/>
        <v>0.2545882983838978</v>
      </c>
      <c r="K547" s="1"/>
      <c r="L547" s="1"/>
      <c r="M547" s="1">
        <f t="shared" si="68"/>
        <v>0.25458829838389835</v>
      </c>
      <c r="N547" s="1"/>
      <c r="O547" s="13"/>
      <c r="P547" s="13"/>
    </row>
    <row r="548" spans="3:16" ht="15">
      <c r="C548" s="1">
        <f t="shared" si="72"/>
        <v>3.4350000000000063</v>
      </c>
      <c r="D548" s="1">
        <f t="shared" si="61"/>
        <v>0</v>
      </c>
      <c r="E548" s="1">
        <f t="shared" si="73"/>
        <v>11.72263627327896</v>
      </c>
      <c r="F548" s="1">
        <f t="shared" si="63"/>
        <v>0</v>
      </c>
      <c r="G548" s="1">
        <f t="shared" si="74"/>
        <v>6.086774719472353</v>
      </c>
      <c r="H548" s="1">
        <f t="shared" si="64"/>
        <v>0</v>
      </c>
      <c r="I548" s="1"/>
      <c r="J548" s="1">
        <f t="shared" si="62"/>
        <v>0.2565867211764342</v>
      </c>
      <c r="K548" s="1"/>
      <c r="L548" s="1"/>
      <c r="M548" s="1">
        <f t="shared" si="68"/>
        <v>0.25658672117643483</v>
      </c>
      <c r="N548" s="1"/>
      <c r="O548" s="13"/>
      <c r="P548" s="13"/>
    </row>
    <row r="549" spans="3:16" ht="15">
      <c r="C549" s="1">
        <f t="shared" si="72"/>
        <v>3.4500000000000064</v>
      </c>
      <c r="D549" s="1">
        <f t="shared" si="61"/>
        <v>0</v>
      </c>
      <c r="E549" s="1">
        <f t="shared" si="73"/>
        <v>11.813937894071046</v>
      </c>
      <c r="F549" s="1">
        <f t="shared" si="63"/>
        <v>0</v>
      </c>
      <c r="G549" s="1">
        <f t="shared" si="74"/>
        <v>6.086774719472353</v>
      </c>
      <c r="H549" s="1">
        <f t="shared" si="64"/>
        <v>0</v>
      </c>
      <c r="I549" s="1"/>
      <c r="J549" s="1">
        <f t="shared" si="62"/>
        <v>0.2585851439689707</v>
      </c>
      <c r="K549" s="1"/>
      <c r="L549" s="1"/>
      <c r="M549" s="1">
        <f t="shared" si="68"/>
        <v>0.25858514396897125</v>
      </c>
      <c r="N549" s="1"/>
      <c r="O549" s="13"/>
      <c r="P549" s="13"/>
    </row>
    <row r="550" spans="3:16" ht="15">
      <c r="C550" s="1">
        <f t="shared" si="72"/>
        <v>3.4650000000000065</v>
      </c>
      <c r="D550" s="1">
        <f t="shared" si="61"/>
        <v>0</v>
      </c>
      <c r="E550" s="1">
        <f t="shared" si="73"/>
        <v>11.905239514863132</v>
      </c>
      <c r="F550" s="1">
        <f t="shared" si="63"/>
        <v>0</v>
      </c>
      <c r="G550" s="1">
        <f t="shared" si="74"/>
        <v>6.086774719472353</v>
      </c>
      <c r="H550" s="1">
        <f t="shared" si="64"/>
        <v>0</v>
      </c>
      <c r="I550" s="1"/>
      <c r="J550" s="1">
        <f t="shared" si="62"/>
        <v>0.2605835667615072</v>
      </c>
      <c r="K550" s="1"/>
      <c r="L550" s="1"/>
      <c r="M550" s="1">
        <f t="shared" si="68"/>
        <v>0.26058356676150773</v>
      </c>
      <c r="N550" s="1"/>
      <c r="O550" s="13"/>
      <c r="P550" s="13"/>
    </row>
    <row r="551" spans="3:16" ht="15">
      <c r="C551" s="1">
        <f t="shared" si="72"/>
        <v>3.4800000000000066</v>
      </c>
      <c r="D551" s="1">
        <f t="shared" si="61"/>
        <v>0</v>
      </c>
      <c r="E551" s="1">
        <f t="shared" si="73"/>
        <v>11.996541135655217</v>
      </c>
      <c r="F551" s="1">
        <f t="shared" si="63"/>
        <v>0</v>
      </c>
      <c r="G551" s="1">
        <f t="shared" si="74"/>
        <v>6.086774719472353</v>
      </c>
      <c r="H551" s="1">
        <f t="shared" si="64"/>
        <v>0</v>
      </c>
      <c r="I551" s="1"/>
      <c r="J551" s="1">
        <f t="shared" si="62"/>
        <v>0.26258198955404366</v>
      </c>
      <c r="K551" s="1"/>
      <c r="L551" s="1"/>
      <c r="M551" s="1">
        <f t="shared" si="68"/>
        <v>0.2625819895540442</v>
      </c>
      <c r="N551" s="1"/>
      <c r="O551" s="13"/>
      <c r="P551" s="13"/>
    </row>
    <row r="552" spans="3:16" ht="15">
      <c r="C552" s="1">
        <f t="shared" si="72"/>
        <v>3.4950000000000068</v>
      </c>
      <c r="D552" s="1">
        <f t="shared" si="61"/>
        <v>0</v>
      </c>
      <c r="E552" s="1">
        <f t="shared" si="73"/>
        <v>12.087842756447303</v>
      </c>
      <c r="F552" s="1">
        <f t="shared" si="63"/>
        <v>0</v>
      </c>
      <c r="G552" s="1">
        <f t="shared" si="74"/>
        <v>6.086774719472353</v>
      </c>
      <c r="H552" s="1">
        <f t="shared" si="64"/>
        <v>0</v>
      </c>
      <c r="I552" s="1"/>
      <c r="J552" s="1">
        <f t="shared" si="62"/>
        <v>0.26458041234658014</v>
      </c>
      <c r="K552" s="1"/>
      <c r="L552" s="1"/>
      <c r="M552" s="1">
        <f t="shared" si="68"/>
        <v>0.2645804123465807</v>
      </c>
      <c r="N552" s="1"/>
      <c r="O552" s="13"/>
      <c r="P552" s="13"/>
    </row>
    <row r="553" spans="3:16" ht="15">
      <c r="C553" s="1">
        <f t="shared" si="72"/>
        <v>3.510000000000007</v>
      </c>
      <c r="D553" s="1">
        <f t="shared" si="61"/>
        <v>0</v>
      </c>
      <c r="E553" s="1">
        <f t="shared" si="73"/>
        <v>12.179144377239389</v>
      </c>
      <c r="F553" s="1">
        <f t="shared" si="63"/>
        <v>0</v>
      </c>
      <c r="G553" s="1">
        <f t="shared" si="74"/>
        <v>6.086774719472353</v>
      </c>
      <c r="H553" s="1">
        <f t="shared" si="64"/>
        <v>0</v>
      </c>
      <c r="I553" s="1"/>
      <c r="J553" s="1">
        <f t="shared" si="62"/>
        <v>0.26657883513911657</v>
      </c>
      <c r="K553" s="1"/>
      <c r="L553" s="1"/>
      <c r="M553" s="1">
        <f t="shared" si="68"/>
        <v>0.2665788351391172</v>
      </c>
      <c r="N553" s="1"/>
      <c r="O553" s="13"/>
      <c r="P553" s="13"/>
    </row>
    <row r="554" spans="3:16" ht="15">
      <c r="C554" s="1">
        <f t="shared" si="72"/>
        <v>3.525000000000007</v>
      </c>
      <c r="D554" s="1">
        <f t="shared" si="61"/>
        <v>0</v>
      </c>
      <c r="E554" s="1">
        <f t="shared" si="73"/>
        <v>12.270445998031475</v>
      </c>
      <c r="F554" s="1">
        <f t="shared" si="63"/>
        <v>0</v>
      </c>
      <c r="G554" s="1">
        <f t="shared" si="74"/>
        <v>6.086774719472353</v>
      </c>
      <c r="H554" s="1">
        <f t="shared" si="64"/>
        <v>0</v>
      </c>
      <c r="I554" s="1"/>
      <c r="J554" s="1">
        <f t="shared" si="62"/>
        <v>0.26857725793165305</v>
      </c>
      <c r="K554" s="1"/>
      <c r="L554" s="1"/>
      <c r="M554" s="1">
        <f t="shared" si="68"/>
        <v>0.26857725793165366</v>
      </c>
      <c r="N554" s="1"/>
      <c r="O554" s="13"/>
      <c r="P554" s="13"/>
    </row>
    <row r="555" spans="3:16" ht="15">
      <c r="C555" s="1">
        <f t="shared" si="72"/>
        <v>3.540000000000007</v>
      </c>
      <c r="D555" s="1">
        <f t="shared" si="61"/>
        <v>0</v>
      </c>
      <c r="E555" s="1">
        <f t="shared" si="73"/>
        <v>12.36174761882356</v>
      </c>
      <c r="F555" s="1">
        <f t="shared" si="63"/>
        <v>0</v>
      </c>
      <c r="G555" s="1">
        <f t="shared" si="74"/>
        <v>6.086774719472353</v>
      </c>
      <c r="H555" s="1">
        <f t="shared" si="64"/>
        <v>0</v>
      </c>
      <c r="I555" s="1"/>
      <c r="J555" s="1">
        <f t="shared" si="62"/>
        <v>0.2705756807241895</v>
      </c>
      <c r="K555" s="1"/>
      <c r="L555" s="1"/>
      <c r="M555" s="1">
        <f t="shared" si="68"/>
        <v>0.27057568072419014</v>
      </c>
      <c r="N555" s="1"/>
      <c r="O555" s="13"/>
      <c r="P555" s="13"/>
    </row>
    <row r="556" spans="3:16" ht="15">
      <c r="C556" s="1">
        <f t="shared" si="72"/>
        <v>3.5550000000000073</v>
      </c>
      <c r="D556" s="1">
        <f t="shared" si="61"/>
        <v>0</v>
      </c>
      <c r="E556" s="1">
        <f t="shared" si="73"/>
        <v>12.453049239615646</v>
      </c>
      <c r="F556" s="1">
        <f t="shared" si="63"/>
        <v>0</v>
      </c>
      <c r="G556" s="1">
        <f t="shared" si="74"/>
        <v>6.086774719472353</v>
      </c>
      <c r="H556" s="1">
        <f t="shared" si="64"/>
        <v>0</v>
      </c>
      <c r="I556" s="1"/>
      <c r="J556" s="1">
        <f t="shared" si="62"/>
        <v>0.272574103516726</v>
      </c>
      <c r="K556" s="1"/>
      <c r="L556" s="1"/>
      <c r="M556" s="1">
        <f t="shared" si="68"/>
        <v>0.2725741035167266</v>
      </c>
      <c r="N556" s="1"/>
      <c r="O556" s="13"/>
      <c r="P556" s="13"/>
    </row>
    <row r="557" spans="3:16" ht="15">
      <c r="C557" s="1">
        <f t="shared" si="72"/>
        <v>3.5700000000000074</v>
      </c>
      <c r="D557" s="1">
        <f t="shared" si="61"/>
        <v>0</v>
      </c>
      <c r="E557" s="1">
        <f t="shared" si="73"/>
        <v>12.544350860407732</v>
      </c>
      <c r="F557" s="1">
        <f t="shared" si="63"/>
        <v>0</v>
      </c>
      <c r="G557" s="1">
        <f t="shared" si="74"/>
        <v>6.086774719472353</v>
      </c>
      <c r="H557" s="1">
        <f t="shared" si="64"/>
        <v>0</v>
      </c>
      <c r="I557" s="1"/>
      <c r="J557" s="1">
        <f t="shared" si="62"/>
        <v>0.2745725263092625</v>
      </c>
      <c r="K557" s="1"/>
      <c r="L557" s="1"/>
      <c r="M557" s="1">
        <f t="shared" si="68"/>
        <v>0.2745725263092631</v>
      </c>
      <c r="N557" s="1"/>
      <c r="O557" s="13"/>
      <c r="P557" s="13"/>
    </row>
    <row r="558" spans="3:16" ht="15">
      <c r="C558" s="1">
        <f t="shared" si="72"/>
        <v>3.5850000000000075</v>
      </c>
      <c r="D558" s="1">
        <f t="shared" si="61"/>
        <v>0</v>
      </c>
      <c r="E558" s="1">
        <f t="shared" si="73"/>
        <v>12.635652481199818</v>
      </c>
      <c r="F558" s="1">
        <f t="shared" si="63"/>
        <v>0</v>
      </c>
      <c r="G558" s="1">
        <f t="shared" si="74"/>
        <v>6.086774719472353</v>
      </c>
      <c r="H558" s="1">
        <f t="shared" si="64"/>
        <v>0</v>
      </c>
      <c r="I558" s="1"/>
      <c r="J558" s="1">
        <f t="shared" si="62"/>
        <v>0.2765709491017989</v>
      </c>
      <c r="K558" s="1"/>
      <c r="L558" s="1"/>
      <c r="M558" s="1">
        <f t="shared" si="68"/>
        <v>0.2765709491017996</v>
      </c>
      <c r="N558" s="1"/>
      <c r="O558" s="13"/>
      <c r="P558" s="13"/>
    </row>
    <row r="559" spans="3:16" ht="15">
      <c r="C559" s="1">
        <f t="shared" si="72"/>
        <v>3.6000000000000076</v>
      </c>
      <c r="D559" s="1">
        <f t="shared" si="61"/>
        <v>0</v>
      </c>
      <c r="E559" s="1">
        <f t="shared" si="73"/>
        <v>12.726954101991904</v>
      </c>
      <c r="F559" s="1">
        <f t="shared" si="63"/>
        <v>0</v>
      </c>
      <c r="G559" s="1">
        <f t="shared" si="74"/>
        <v>6.086774719472353</v>
      </c>
      <c r="H559" s="1">
        <f t="shared" si="64"/>
        <v>0</v>
      </c>
      <c r="I559" s="1"/>
      <c r="J559" s="1">
        <f t="shared" si="62"/>
        <v>0.2785693718943354</v>
      </c>
      <c r="K559" s="1"/>
      <c r="L559" s="1"/>
      <c r="M559" s="1">
        <f t="shared" si="68"/>
        <v>0.27856937189433606</v>
      </c>
      <c r="N559" s="1"/>
      <c r="O559" s="13"/>
      <c r="P559" s="13"/>
    </row>
    <row r="560" spans="3:16" ht="15">
      <c r="C560" s="1">
        <f t="shared" si="72"/>
        <v>3.6150000000000078</v>
      </c>
      <c r="D560" s="1">
        <f t="shared" si="61"/>
        <v>0</v>
      </c>
      <c r="E560" s="1">
        <f t="shared" si="73"/>
        <v>12.81825572278399</v>
      </c>
      <c r="F560" s="1">
        <f t="shared" si="63"/>
        <v>0</v>
      </c>
      <c r="G560" s="1">
        <f t="shared" si="74"/>
        <v>6.086774719472353</v>
      </c>
      <c r="H560" s="1">
        <f t="shared" si="64"/>
        <v>0</v>
      </c>
      <c r="I560" s="1"/>
      <c r="J560" s="1">
        <f t="shared" si="62"/>
        <v>0.2805677946868719</v>
      </c>
      <c r="K560" s="1"/>
      <c r="L560" s="1"/>
      <c r="M560" s="1">
        <f t="shared" si="68"/>
        <v>0.28056779468687254</v>
      </c>
      <c r="N560" s="1"/>
      <c r="O560" s="13"/>
      <c r="P560" s="13"/>
    </row>
    <row r="561" spans="3:16" ht="15">
      <c r="C561" s="1">
        <f aca="true" t="shared" si="75" ref="C561:C576">C560+dx</f>
        <v>3.630000000000008</v>
      </c>
      <c r="D561" s="1">
        <f t="shared" si="61"/>
        <v>0</v>
      </c>
      <c r="E561" s="1">
        <f aca="true" t="shared" si="76" ref="E561:E576">E560+dx*G560</f>
        <v>12.909557343576076</v>
      </c>
      <c r="F561" s="1">
        <f t="shared" si="63"/>
        <v>0</v>
      </c>
      <c r="G561" s="1">
        <f aca="true" t="shared" si="77" ref="G561:G576">G560+dx*F561</f>
        <v>6.086774719472353</v>
      </c>
      <c r="H561" s="1">
        <f t="shared" si="64"/>
        <v>0</v>
      </c>
      <c r="I561" s="1"/>
      <c r="J561" s="1">
        <f t="shared" si="62"/>
        <v>0.28256621747940835</v>
      </c>
      <c r="K561" s="1"/>
      <c r="L561" s="1"/>
      <c r="M561" s="1">
        <f t="shared" si="68"/>
        <v>0.282566217479409</v>
      </c>
      <c r="N561" s="1"/>
      <c r="O561" s="13"/>
      <c r="P561" s="13"/>
    </row>
    <row r="562" spans="3:16" ht="15">
      <c r="C562" s="1">
        <f t="shared" si="75"/>
        <v>3.645000000000008</v>
      </c>
      <c r="D562" s="1">
        <f t="shared" si="61"/>
        <v>0</v>
      </c>
      <c r="E562" s="1">
        <f t="shared" si="76"/>
        <v>13.000858964368161</v>
      </c>
      <c r="F562" s="1">
        <f t="shared" si="63"/>
        <v>0</v>
      </c>
      <c r="G562" s="1">
        <f t="shared" si="77"/>
        <v>6.086774719472353</v>
      </c>
      <c r="H562" s="1">
        <f t="shared" si="64"/>
        <v>0</v>
      </c>
      <c r="I562" s="1"/>
      <c r="J562" s="1">
        <f t="shared" si="62"/>
        <v>0.28456464027194484</v>
      </c>
      <c r="K562" s="1"/>
      <c r="L562" s="1"/>
      <c r="M562" s="1">
        <f t="shared" si="68"/>
        <v>0.2845646402719455</v>
      </c>
      <c r="N562" s="1"/>
      <c r="O562" s="13"/>
      <c r="P562" s="13"/>
    </row>
    <row r="563" spans="3:16" ht="15">
      <c r="C563" s="1">
        <f t="shared" si="75"/>
        <v>3.660000000000008</v>
      </c>
      <c r="D563" s="1">
        <f t="shared" si="61"/>
        <v>0</v>
      </c>
      <c r="E563" s="1">
        <f t="shared" si="76"/>
        <v>13.092160585160247</v>
      </c>
      <c r="F563" s="1">
        <f t="shared" si="63"/>
        <v>0</v>
      </c>
      <c r="G563" s="1">
        <f t="shared" si="77"/>
        <v>6.086774719472353</v>
      </c>
      <c r="H563" s="1">
        <f t="shared" si="64"/>
        <v>0</v>
      </c>
      <c r="I563" s="1"/>
      <c r="J563" s="1">
        <f t="shared" si="62"/>
        <v>0.28656306306448126</v>
      </c>
      <c r="K563" s="1"/>
      <c r="L563" s="1"/>
      <c r="M563" s="1">
        <f t="shared" si="68"/>
        <v>0.2865630630644819</v>
      </c>
      <c r="N563" s="1"/>
      <c r="O563" s="13"/>
      <c r="P563" s="13"/>
    </row>
    <row r="564" spans="3:16" ht="15">
      <c r="C564" s="1">
        <f t="shared" si="75"/>
        <v>3.6750000000000083</v>
      </c>
      <c r="D564" s="1">
        <f t="shared" si="61"/>
        <v>0</v>
      </c>
      <c r="E564" s="1">
        <f t="shared" si="76"/>
        <v>13.183462205952333</v>
      </c>
      <c r="F564" s="1">
        <f t="shared" si="63"/>
        <v>0</v>
      </c>
      <c r="G564" s="1">
        <f t="shared" si="77"/>
        <v>6.086774719472353</v>
      </c>
      <c r="H564" s="1">
        <f t="shared" si="64"/>
        <v>0</v>
      </c>
      <c r="I564" s="1"/>
      <c r="J564" s="1">
        <f t="shared" si="62"/>
        <v>0.28856148585701774</v>
      </c>
      <c r="K564" s="1"/>
      <c r="L564" s="1"/>
      <c r="M564" s="1">
        <f t="shared" si="68"/>
        <v>0.2885614858570184</v>
      </c>
      <c r="N564" s="1"/>
      <c r="O564" s="13"/>
      <c r="P564" s="13"/>
    </row>
    <row r="565" spans="3:16" ht="15">
      <c r="C565" s="1">
        <f t="shared" si="75"/>
        <v>3.6900000000000084</v>
      </c>
      <c r="D565" s="1">
        <f t="shared" si="61"/>
        <v>0</v>
      </c>
      <c r="E565" s="1">
        <f t="shared" si="76"/>
        <v>13.274763826744419</v>
      </c>
      <c r="F565" s="1">
        <f t="shared" si="63"/>
        <v>0</v>
      </c>
      <c r="G565" s="1">
        <f t="shared" si="77"/>
        <v>6.086774719472353</v>
      </c>
      <c r="H565" s="1">
        <f t="shared" si="64"/>
        <v>0</v>
      </c>
      <c r="I565" s="1"/>
      <c r="J565" s="1">
        <f t="shared" si="62"/>
        <v>0.2905599086495542</v>
      </c>
      <c r="K565" s="1"/>
      <c r="L565" s="1"/>
      <c r="M565" s="1">
        <f t="shared" si="68"/>
        <v>0.2905599086495549</v>
      </c>
      <c r="N565" s="1"/>
      <c r="O565" s="13"/>
      <c r="P565" s="13"/>
    </row>
    <row r="566" spans="3:16" ht="15">
      <c r="C566" s="1">
        <f t="shared" si="75"/>
        <v>3.7050000000000085</v>
      </c>
      <c r="D566" s="1">
        <f t="shared" si="61"/>
        <v>0</v>
      </c>
      <c r="E566" s="1">
        <f t="shared" si="76"/>
        <v>13.366065447536505</v>
      </c>
      <c r="F566" s="1">
        <f t="shared" si="63"/>
        <v>0</v>
      </c>
      <c r="G566" s="1">
        <f t="shared" si="77"/>
        <v>6.086774719472353</v>
      </c>
      <c r="H566" s="1">
        <f t="shared" si="64"/>
        <v>0</v>
      </c>
      <c r="I566" s="1"/>
      <c r="J566" s="1">
        <f t="shared" si="62"/>
        <v>0.2925583314420907</v>
      </c>
      <c r="K566" s="1"/>
      <c r="L566" s="1"/>
      <c r="M566" s="1">
        <f t="shared" si="68"/>
        <v>0.29255833144209137</v>
      </c>
      <c r="N566" s="1"/>
      <c r="O566" s="13"/>
      <c r="P566" s="13"/>
    </row>
    <row r="567" spans="3:16" ht="15">
      <c r="C567" s="1">
        <f t="shared" si="75"/>
        <v>3.7200000000000086</v>
      </c>
      <c r="D567" s="1">
        <f t="shared" si="61"/>
        <v>0</v>
      </c>
      <c r="E567" s="1">
        <f t="shared" si="76"/>
        <v>13.45736706832859</v>
      </c>
      <c r="F567" s="1">
        <f t="shared" si="63"/>
        <v>0</v>
      </c>
      <c r="G567" s="1">
        <f t="shared" si="77"/>
        <v>6.086774719472353</v>
      </c>
      <c r="H567" s="1">
        <f t="shared" si="64"/>
        <v>0</v>
      </c>
      <c r="I567" s="1"/>
      <c r="J567" s="1">
        <f t="shared" si="62"/>
        <v>0.2945567542346272</v>
      </c>
      <c r="K567" s="1"/>
      <c r="L567" s="1"/>
      <c r="M567" s="1">
        <f t="shared" si="68"/>
        <v>0.29455675423462785</v>
      </c>
      <c r="N567" s="1"/>
      <c r="O567" s="13"/>
      <c r="P567" s="13"/>
    </row>
    <row r="568" spans="3:16" ht="15">
      <c r="C568" s="1">
        <f t="shared" si="75"/>
        <v>3.7350000000000088</v>
      </c>
      <c r="D568" s="1">
        <f t="shared" si="61"/>
        <v>0</v>
      </c>
      <c r="E568" s="1">
        <f t="shared" si="76"/>
        <v>13.548668689120676</v>
      </c>
      <c r="F568" s="1">
        <f t="shared" si="63"/>
        <v>0</v>
      </c>
      <c r="G568" s="1">
        <f t="shared" si="77"/>
        <v>6.086774719472353</v>
      </c>
      <c r="H568" s="1">
        <f t="shared" si="64"/>
        <v>0</v>
      </c>
      <c r="I568" s="1"/>
      <c r="J568" s="1">
        <f t="shared" si="62"/>
        <v>0.2965551770271636</v>
      </c>
      <c r="K568" s="1"/>
      <c r="L568" s="1"/>
      <c r="M568" s="1">
        <f t="shared" si="68"/>
        <v>0.2965551770271643</v>
      </c>
      <c r="N568" s="1"/>
      <c r="O568" s="13"/>
      <c r="P568" s="13"/>
    </row>
    <row r="569" spans="3:16" ht="15">
      <c r="C569" s="1">
        <f t="shared" si="75"/>
        <v>3.750000000000009</v>
      </c>
      <c r="D569" s="1">
        <f t="shared" si="61"/>
        <v>0</v>
      </c>
      <c r="E569" s="1">
        <f t="shared" si="76"/>
        <v>13.639970309912762</v>
      </c>
      <c r="F569" s="1">
        <f t="shared" si="63"/>
        <v>0</v>
      </c>
      <c r="G569" s="1">
        <f t="shared" si="77"/>
        <v>6.086774719472353</v>
      </c>
      <c r="H569" s="1">
        <f t="shared" si="64"/>
        <v>0</v>
      </c>
      <c r="I569" s="1"/>
      <c r="J569" s="1">
        <f t="shared" si="62"/>
        <v>0.2985535998197001</v>
      </c>
      <c r="K569" s="1"/>
      <c r="L569" s="1"/>
      <c r="M569" s="1">
        <f t="shared" si="68"/>
        <v>0.29855359981970075</v>
      </c>
      <c r="N569" s="1"/>
      <c r="O569" s="13"/>
      <c r="P569" s="13"/>
    </row>
    <row r="570" spans="3:16" ht="15">
      <c r="C570" s="1">
        <f t="shared" si="75"/>
        <v>3.765000000000009</v>
      </c>
      <c r="D570" s="1">
        <f t="shared" si="61"/>
        <v>0</v>
      </c>
      <c r="E570" s="1">
        <f t="shared" si="76"/>
        <v>13.731271930704848</v>
      </c>
      <c r="F570" s="1">
        <f t="shared" si="63"/>
        <v>0</v>
      </c>
      <c r="G570" s="1">
        <f t="shared" si="77"/>
        <v>6.086774719472353</v>
      </c>
      <c r="H570" s="1">
        <f t="shared" si="64"/>
        <v>0</v>
      </c>
      <c r="I570" s="1"/>
      <c r="J570" s="1">
        <f t="shared" si="62"/>
        <v>0.30055202261223657</v>
      </c>
      <c r="K570" s="1"/>
      <c r="L570" s="1"/>
      <c r="M570" s="1">
        <f t="shared" si="68"/>
        <v>0.30055202261223724</v>
      </c>
      <c r="N570" s="1"/>
      <c r="O570" s="13"/>
      <c r="P570" s="13"/>
    </row>
    <row r="571" spans="3:16" ht="15">
      <c r="C571" s="1">
        <f t="shared" si="75"/>
        <v>3.780000000000009</v>
      </c>
      <c r="D571" s="1">
        <f t="shared" si="61"/>
        <v>0</v>
      </c>
      <c r="E571" s="1">
        <f t="shared" si="76"/>
        <v>13.822573551496934</v>
      </c>
      <c r="F571" s="1">
        <f t="shared" si="63"/>
        <v>0</v>
      </c>
      <c r="G571" s="1">
        <f t="shared" si="77"/>
        <v>6.086774719472353</v>
      </c>
      <c r="H571" s="1">
        <f t="shared" si="64"/>
        <v>0</v>
      </c>
      <c r="I571" s="1"/>
      <c r="J571" s="1">
        <f t="shared" si="62"/>
        <v>0.30255044540477305</v>
      </c>
      <c r="K571" s="1"/>
      <c r="L571" s="1"/>
      <c r="M571" s="1">
        <f t="shared" si="68"/>
        <v>0.3025504454047737</v>
      </c>
      <c r="N571" s="1"/>
      <c r="O571" s="13"/>
      <c r="P571" s="13"/>
    </row>
    <row r="572" spans="3:16" ht="15">
      <c r="C572" s="1">
        <f t="shared" si="75"/>
        <v>3.7950000000000093</v>
      </c>
      <c r="D572" s="1">
        <f t="shared" si="61"/>
        <v>0</v>
      </c>
      <c r="E572" s="1">
        <f t="shared" si="76"/>
        <v>13.91387517228902</v>
      </c>
      <c r="F572" s="1">
        <f t="shared" si="63"/>
        <v>0</v>
      </c>
      <c r="G572" s="1">
        <f t="shared" si="77"/>
        <v>6.086774719472353</v>
      </c>
      <c r="H572" s="1">
        <f t="shared" si="64"/>
        <v>0</v>
      </c>
      <c r="I572" s="1"/>
      <c r="J572" s="1">
        <f t="shared" si="62"/>
        <v>0.30454886819730953</v>
      </c>
      <c r="K572" s="1"/>
      <c r="L572" s="1"/>
      <c r="M572" s="1">
        <f t="shared" si="68"/>
        <v>0.3045488681973102</v>
      </c>
      <c r="N572" s="1"/>
      <c r="O572" s="13"/>
      <c r="P572" s="13"/>
    </row>
    <row r="573" spans="3:16" ht="15">
      <c r="C573" s="1">
        <f t="shared" si="75"/>
        <v>3.8100000000000094</v>
      </c>
      <c r="D573" s="1">
        <f t="shared" si="61"/>
        <v>0</v>
      </c>
      <c r="E573" s="1">
        <f t="shared" si="76"/>
        <v>14.005176793081105</v>
      </c>
      <c r="F573" s="1">
        <f t="shared" si="63"/>
        <v>0</v>
      </c>
      <c r="G573" s="1">
        <f t="shared" si="77"/>
        <v>6.086774719472353</v>
      </c>
      <c r="H573" s="1">
        <f t="shared" si="64"/>
        <v>0</v>
      </c>
      <c r="I573" s="1"/>
      <c r="J573" s="1">
        <f t="shared" si="62"/>
        <v>0.30654729098984596</v>
      </c>
      <c r="K573" s="1"/>
      <c r="L573" s="1"/>
      <c r="M573" s="1">
        <f t="shared" si="68"/>
        <v>0.3065472909898467</v>
      </c>
      <c r="N573" s="1"/>
      <c r="O573" s="13"/>
      <c r="P573" s="13"/>
    </row>
    <row r="574" spans="3:16" ht="15">
      <c r="C574" s="1">
        <f t="shared" si="75"/>
        <v>3.8250000000000095</v>
      </c>
      <c r="D574" s="1">
        <f t="shared" si="61"/>
        <v>0</v>
      </c>
      <c r="E574" s="1">
        <f t="shared" si="76"/>
        <v>14.096478413873191</v>
      </c>
      <c r="F574" s="1">
        <f t="shared" si="63"/>
        <v>0</v>
      </c>
      <c r="G574" s="1">
        <f t="shared" si="77"/>
        <v>6.086774719472353</v>
      </c>
      <c r="H574" s="1">
        <f t="shared" si="64"/>
        <v>0</v>
      </c>
      <c r="I574" s="1"/>
      <c r="J574" s="1">
        <f t="shared" si="62"/>
        <v>0.30854571378238244</v>
      </c>
      <c r="K574" s="1"/>
      <c r="L574" s="1"/>
      <c r="M574" s="1">
        <f t="shared" si="68"/>
        <v>0.30854571378238316</v>
      </c>
      <c r="N574" s="1"/>
      <c r="O574" s="13"/>
      <c r="P574" s="13"/>
    </row>
    <row r="575" spans="3:16" ht="15">
      <c r="C575" s="1">
        <f t="shared" si="75"/>
        <v>3.8400000000000096</v>
      </c>
      <c r="D575" s="1">
        <f aca="true" t="shared" si="78" ref="D575:D638">-D*0.5*(1-SIGN(C575-0.5*W))</f>
        <v>0</v>
      </c>
      <c r="E575" s="1">
        <f t="shared" si="76"/>
        <v>14.187780034665277</v>
      </c>
      <c r="F575" s="1">
        <f t="shared" si="63"/>
        <v>0</v>
      </c>
      <c r="G575" s="1">
        <f t="shared" si="77"/>
        <v>6.086774719472353</v>
      </c>
      <c r="H575" s="1">
        <f t="shared" si="64"/>
        <v>0</v>
      </c>
      <c r="I575" s="1"/>
      <c r="J575" s="1">
        <f aca="true" t="shared" si="79" ref="J575:J638">E575/M</f>
        <v>0.3105441365749189</v>
      </c>
      <c r="K575" s="1"/>
      <c r="L575" s="1"/>
      <c r="M575" s="1">
        <f t="shared" si="68"/>
        <v>0.31054413657491964</v>
      </c>
      <c r="N575" s="1"/>
      <c r="O575" s="13"/>
      <c r="P575" s="13"/>
    </row>
    <row r="576" spans="3:16" ht="15">
      <c r="C576" s="1">
        <f t="shared" si="75"/>
        <v>3.8550000000000098</v>
      </c>
      <c r="D576" s="1">
        <f t="shared" si="78"/>
        <v>0</v>
      </c>
      <c r="E576" s="1">
        <f t="shared" si="76"/>
        <v>14.279081655457363</v>
      </c>
      <c r="F576" s="1">
        <f aca="true" t="shared" si="80" ref="F576:F639">(D576+(L*(L+1)/(C576*C576))-E)*E576</f>
        <v>0</v>
      </c>
      <c r="G576" s="1">
        <f t="shared" si="77"/>
        <v>6.086774719472353</v>
      </c>
      <c r="H576" s="1">
        <f aca="true" t="shared" si="81" ref="H576:H639">D576+(L*(L+1)/(C576*C576))</f>
        <v>0</v>
      </c>
      <c r="I576" s="1"/>
      <c r="J576" s="1">
        <f t="shared" si="79"/>
        <v>0.3125425593674554</v>
      </c>
      <c r="K576" s="1"/>
      <c r="L576" s="1"/>
      <c r="M576" s="1">
        <f t="shared" si="68"/>
        <v>0.3125425593674561</v>
      </c>
      <c r="N576" s="1"/>
      <c r="O576" s="13"/>
      <c r="P576" s="13"/>
    </row>
    <row r="577" spans="3:16" ht="15">
      <c r="C577" s="1">
        <f aca="true" t="shared" si="82" ref="C577:C592">C576+dx</f>
        <v>3.87000000000001</v>
      </c>
      <c r="D577" s="1">
        <f t="shared" si="78"/>
        <v>0</v>
      </c>
      <c r="E577" s="1">
        <f aca="true" t="shared" si="83" ref="E577:E592">E576+dx*G576</f>
        <v>14.370383276249449</v>
      </c>
      <c r="F577" s="1">
        <f t="shared" si="80"/>
        <v>0</v>
      </c>
      <c r="G577" s="1">
        <f aca="true" t="shared" si="84" ref="G577:G592">G576+dx*F577</f>
        <v>6.086774719472353</v>
      </c>
      <c r="H577" s="1">
        <f t="shared" si="81"/>
        <v>0</v>
      </c>
      <c r="I577" s="1"/>
      <c r="J577" s="1">
        <f t="shared" si="79"/>
        <v>0.3145409821599919</v>
      </c>
      <c r="K577" s="1"/>
      <c r="L577" s="1"/>
      <c r="M577" s="1">
        <f t="shared" si="68"/>
        <v>0.3145409821599926</v>
      </c>
      <c r="N577" s="1"/>
      <c r="O577" s="13"/>
      <c r="P577" s="13"/>
    </row>
    <row r="578" spans="3:16" ht="15">
      <c r="C578" s="1">
        <f t="shared" si="82"/>
        <v>3.88500000000001</v>
      </c>
      <c r="D578" s="1">
        <f t="shared" si="78"/>
        <v>0</v>
      </c>
      <c r="E578" s="1">
        <f t="shared" si="83"/>
        <v>14.461684897041534</v>
      </c>
      <c r="F578" s="1">
        <f t="shared" si="80"/>
        <v>0</v>
      </c>
      <c r="G578" s="1">
        <f t="shared" si="84"/>
        <v>6.086774719472353</v>
      </c>
      <c r="H578" s="1">
        <f t="shared" si="81"/>
        <v>0</v>
      </c>
      <c r="I578" s="1"/>
      <c r="J578" s="1">
        <f t="shared" si="79"/>
        <v>0.3165394049525283</v>
      </c>
      <c r="K578" s="1"/>
      <c r="L578" s="1"/>
      <c r="M578" s="1">
        <f t="shared" si="68"/>
        <v>0.3165394049525291</v>
      </c>
      <c r="N578" s="1"/>
      <c r="O578" s="13"/>
      <c r="P578" s="13"/>
    </row>
    <row r="579" spans="3:16" ht="15">
      <c r="C579" s="1">
        <f t="shared" si="82"/>
        <v>3.90000000000001</v>
      </c>
      <c r="D579" s="1">
        <f t="shared" si="78"/>
        <v>0</v>
      </c>
      <c r="E579" s="1">
        <f t="shared" si="83"/>
        <v>14.55298651783362</v>
      </c>
      <c r="F579" s="1">
        <f t="shared" si="80"/>
        <v>0</v>
      </c>
      <c r="G579" s="1">
        <f t="shared" si="84"/>
        <v>6.086774719472353</v>
      </c>
      <c r="H579" s="1">
        <f t="shared" si="81"/>
        <v>0</v>
      </c>
      <c r="I579" s="1"/>
      <c r="J579" s="1">
        <f t="shared" si="79"/>
        <v>0.3185378277450648</v>
      </c>
      <c r="K579" s="1"/>
      <c r="L579" s="1"/>
      <c r="M579" s="1">
        <f t="shared" si="68"/>
        <v>0.31853782774506556</v>
      </c>
      <c r="N579" s="1"/>
      <c r="O579" s="13"/>
      <c r="P579" s="13"/>
    </row>
    <row r="580" spans="3:16" ht="15">
      <c r="C580" s="1">
        <f t="shared" si="82"/>
        <v>3.9150000000000102</v>
      </c>
      <c r="D580" s="1">
        <f t="shared" si="78"/>
        <v>0</v>
      </c>
      <c r="E580" s="1">
        <f t="shared" si="83"/>
        <v>14.644288138625706</v>
      </c>
      <c r="F580" s="1">
        <f t="shared" si="80"/>
        <v>0</v>
      </c>
      <c r="G580" s="1">
        <f t="shared" si="84"/>
        <v>6.086774719472353</v>
      </c>
      <c r="H580" s="1">
        <f t="shared" si="81"/>
        <v>0</v>
      </c>
      <c r="I580" s="1"/>
      <c r="J580" s="1">
        <f t="shared" si="79"/>
        <v>0.32053625053760126</v>
      </c>
      <c r="K580" s="1"/>
      <c r="L580" s="1"/>
      <c r="M580" s="1">
        <f t="shared" si="68"/>
        <v>0.32053625053760204</v>
      </c>
      <c r="N580" s="1"/>
      <c r="O580" s="13"/>
      <c r="P580" s="13"/>
    </row>
    <row r="581" spans="3:16" ht="15">
      <c r="C581" s="1">
        <f t="shared" si="82"/>
        <v>3.9300000000000104</v>
      </c>
      <c r="D581" s="1">
        <f t="shared" si="78"/>
        <v>0</v>
      </c>
      <c r="E581" s="1">
        <f t="shared" si="83"/>
        <v>14.735589759417792</v>
      </c>
      <c r="F581" s="1">
        <f t="shared" si="80"/>
        <v>0</v>
      </c>
      <c r="G581" s="1">
        <f t="shared" si="84"/>
        <v>6.086774719472353</v>
      </c>
      <c r="H581" s="1">
        <f t="shared" si="81"/>
        <v>0</v>
      </c>
      <c r="I581" s="1"/>
      <c r="J581" s="1">
        <f t="shared" si="79"/>
        <v>0.32253467333013774</v>
      </c>
      <c r="K581" s="1"/>
      <c r="L581" s="1"/>
      <c r="M581" s="1">
        <f t="shared" si="68"/>
        <v>0.3225346733301385</v>
      </c>
      <c r="N581" s="1"/>
      <c r="O581" s="13"/>
      <c r="P581" s="13"/>
    </row>
    <row r="582" spans="3:16" ht="15">
      <c r="C582" s="1">
        <f t="shared" si="82"/>
        <v>3.9450000000000105</v>
      </c>
      <c r="D582" s="1">
        <f t="shared" si="78"/>
        <v>0</v>
      </c>
      <c r="E582" s="1">
        <f t="shared" si="83"/>
        <v>14.826891380209878</v>
      </c>
      <c r="F582" s="1">
        <f t="shared" si="80"/>
        <v>0</v>
      </c>
      <c r="G582" s="1">
        <f t="shared" si="84"/>
        <v>6.086774719472353</v>
      </c>
      <c r="H582" s="1">
        <f t="shared" si="81"/>
        <v>0</v>
      </c>
      <c r="I582" s="1"/>
      <c r="J582" s="1">
        <f t="shared" si="79"/>
        <v>0.3245330961226742</v>
      </c>
      <c r="K582" s="1"/>
      <c r="L582" s="1"/>
      <c r="M582" s="1">
        <f t="shared" si="68"/>
        <v>0.324533096122675</v>
      </c>
      <c r="N582" s="1"/>
      <c r="O582" s="13"/>
      <c r="P582" s="13"/>
    </row>
    <row r="583" spans="3:16" ht="15">
      <c r="C583" s="1">
        <f t="shared" si="82"/>
        <v>3.9600000000000106</v>
      </c>
      <c r="D583" s="1">
        <f t="shared" si="78"/>
        <v>0</v>
      </c>
      <c r="E583" s="1">
        <f t="shared" si="83"/>
        <v>14.918193001001963</v>
      </c>
      <c r="F583" s="1">
        <f t="shared" si="80"/>
        <v>0</v>
      </c>
      <c r="G583" s="1">
        <f t="shared" si="84"/>
        <v>6.086774719472353</v>
      </c>
      <c r="H583" s="1">
        <f t="shared" si="81"/>
        <v>0</v>
      </c>
      <c r="I583" s="1"/>
      <c r="J583" s="1">
        <f t="shared" si="79"/>
        <v>0.32653151891521065</v>
      </c>
      <c r="K583" s="1"/>
      <c r="L583" s="1"/>
      <c r="M583" s="1">
        <f t="shared" si="68"/>
        <v>0.3265315189152114</v>
      </c>
      <c r="N583" s="1"/>
      <c r="O583" s="13"/>
      <c r="P583" s="13"/>
    </row>
    <row r="584" spans="3:16" ht="15">
      <c r="C584" s="1">
        <f t="shared" si="82"/>
        <v>3.9750000000000107</v>
      </c>
      <c r="D584" s="1">
        <f t="shared" si="78"/>
        <v>0</v>
      </c>
      <c r="E584" s="1">
        <f t="shared" si="83"/>
        <v>15.00949462179405</v>
      </c>
      <c r="F584" s="1">
        <f t="shared" si="80"/>
        <v>0</v>
      </c>
      <c r="G584" s="1">
        <f t="shared" si="84"/>
        <v>6.086774719472353</v>
      </c>
      <c r="H584" s="1">
        <f t="shared" si="81"/>
        <v>0</v>
      </c>
      <c r="I584" s="1"/>
      <c r="J584" s="1">
        <f t="shared" si="79"/>
        <v>0.32852994170774713</v>
      </c>
      <c r="K584" s="1"/>
      <c r="L584" s="1"/>
      <c r="M584" s="1">
        <f t="shared" si="68"/>
        <v>0.3285299417077479</v>
      </c>
      <c r="N584" s="1"/>
      <c r="O584" s="13"/>
      <c r="P584" s="13"/>
    </row>
    <row r="585" spans="3:16" ht="15">
      <c r="C585" s="1">
        <f t="shared" si="82"/>
        <v>3.990000000000011</v>
      </c>
      <c r="D585" s="1">
        <f t="shared" si="78"/>
        <v>0</v>
      </c>
      <c r="E585" s="1">
        <f t="shared" si="83"/>
        <v>15.100796242586135</v>
      </c>
      <c r="F585" s="1">
        <f t="shared" si="80"/>
        <v>0</v>
      </c>
      <c r="G585" s="1">
        <f t="shared" si="84"/>
        <v>6.086774719472353</v>
      </c>
      <c r="H585" s="1">
        <f t="shared" si="81"/>
        <v>0</v>
      </c>
      <c r="I585" s="1"/>
      <c r="J585" s="1">
        <f t="shared" si="79"/>
        <v>0.3305283645002836</v>
      </c>
      <c r="K585" s="1"/>
      <c r="L585" s="1"/>
      <c r="M585" s="1">
        <f t="shared" si="68"/>
        <v>0.3305283645002844</v>
      </c>
      <c r="N585" s="1"/>
      <c r="O585" s="13"/>
      <c r="P585" s="13"/>
    </row>
    <row r="586" spans="3:16" ht="15">
      <c r="C586" s="1">
        <f t="shared" si="82"/>
        <v>4.0050000000000106</v>
      </c>
      <c r="D586" s="1">
        <f t="shared" si="78"/>
        <v>0</v>
      </c>
      <c r="E586" s="1">
        <f t="shared" si="83"/>
        <v>15.19209786337822</v>
      </c>
      <c r="F586" s="1">
        <f t="shared" si="80"/>
        <v>0</v>
      </c>
      <c r="G586" s="1">
        <f t="shared" si="84"/>
        <v>6.086774719472353</v>
      </c>
      <c r="H586" s="1">
        <f t="shared" si="81"/>
        <v>0</v>
      </c>
      <c r="I586" s="1"/>
      <c r="J586" s="1">
        <f t="shared" si="79"/>
        <v>0.3325267872928201</v>
      </c>
      <c r="K586" s="1"/>
      <c r="L586" s="1"/>
      <c r="M586" s="1">
        <f t="shared" si="68"/>
        <v>0.3325267872928208</v>
      </c>
      <c r="N586" s="1"/>
      <c r="O586" s="13"/>
      <c r="P586" s="13"/>
    </row>
    <row r="587" spans="3:16" ht="15">
      <c r="C587" s="1">
        <f t="shared" si="82"/>
        <v>4.02000000000001</v>
      </c>
      <c r="D587" s="1">
        <f t="shared" si="78"/>
        <v>0</v>
      </c>
      <c r="E587" s="1">
        <f t="shared" si="83"/>
        <v>15.283399484170307</v>
      </c>
      <c r="F587" s="1">
        <f t="shared" si="80"/>
        <v>0</v>
      </c>
      <c r="G587" s="1">
        <f t="shared" si="84"/>
        <v>6.086774719472353</v>
      </c>
      <c r="H587" s="1">
        <f t="shared" si="81"/>
        <v>0</v>
      </c>
      <c r="I587" s="1"/>
      <c r="J587" s="1">
        <f t="shared" si="79"/>
        <v>0.3345252100853566</v>
      </c>
      <c r="K587" s="1"/>
      <c r="L587" s="1"/>
      <c r="M587" s="1">
        <f t="shared" si="68"/>
        <v>0.3345252100853572</v>
      </c>
      <c r="N587" s="1"/>
      <c r="O587" s="13"/>
      <c r="P587" s="13"/>
    </row>
    <row r="588" spans="3:16" ht="15">
      <c r="C588" s="1">
        <f t="shared" si="82"/>
        <v>4.03500000000001</v>
      </c>
      <c r="D588" s="1">
        <f t="shared" si="78"/>
        <v>0</v>
      </c>
      <c r="E588" s="1">
        <f t="shared" si="83"/>
        <v>15.374701104962393</v>
      </c>
      <c r="F588" s="1">
        <f t="shared" si="80"/>
        <v>0</v>
      </c>
      <c r="G588" s="1">
        <f t="shared" si="84"/>
        <v>6.086774719472353</v>
      </c>
      <c r="H588" s="1">
        <f t="shared" si="81"/>
        <v>0</v>
      </c>
      <c r="I588" s="1"/>
      <c r="J588" s="1">
        <f t="shared" si="79"/>
        <v>0.33652363287789305</v>
      </c>
      <c r="K588" s="1"/>
      <c r="L588" s="1"/>
      <c r="M588" s="1">
        <f t="shared" si="68"/>
        <v>0.33652363287789366</v>
      </c>
      <c r="N588" s="1"/>
      <c r="O588" s="13"/>
      <c r="P588" s="13"/>
    </row>
    <row r="589" spans="3:16" ht="15">
      <c r="C589" s="1">
        <f t="shared" si="82"/>
        <v>4.05000000000001</v>
      </c>
      <c r="D589" s="1">
        <f t="shared" si="78"/>
        <v>0</v>
      </c>
      <c r="E589" s="1">
        <f t="shared" si="83"/>
        <v>15.466002725754478</v>
      </c>
      <c r="F589" s="1">
        <f t="shared" si="80"/>
        <v>0</v>
      </c>
      <c r="G589" s="1">
        <f t="shared" si="84"/>
        <v>6.086774719472353</v>
      </c>
      <c r="H589" s="1">
        <f t="shared" si="81"/>
        <v>0</v>
      </c>
      <c r="I589" s="1"/>
      <c r="J589" s="1">
        <f t="shared" si="79"/>
        <v>0.3385220556704295</v>
      </c>
      <c r="K589" s="1"/>
      <c r="L589" s="1"/>
      <c r="M589" s="1">
        <f t="shared" si="68"/>
        <v>0.33852205567043003</v>
      </c>
      <c r="N589" s="1"/>
      <c r="O589" s="13"/>
      <c r="P589" s="13"/>
    </row>
    <row r="590" spans="3:16" ht="15">
      <c r="C590" s="1">
        <f t="shared" si="82"/>
        <v>4.065000000000009</v>
      </c>
      <c r="D590" s="1">
        <f t="shared" si="78"/>
        <v>0</v>
      </c>
      <c r="E590" s="1">
        <f t="shared" si="83"/>
        <v>15.557304346546564</v>
      </c>
      <c r="F590" s="1">
        <f t="shared" si="80"/>
        <v>0</v>
      </c>
      <c r="G590" s="1">
        <f t="shared" si="84"/>
        <v>6.086774719472353</v>
      </c>
      <c r="H590" s="1">
        <f t="shared" si="81"/>
        <v>0</v>
      </c>
      <c r="I590" s="1"/>
      <c r="J590" s="1">
        <f t="shared" si="79"/>
        <v>0.34052047846296596</v>
      </c>
      <c r="K590" s="1"/>
      <c r="L590" s="1"/>
      <c r="M590" s="1">
        <f aca="true" t="shared" si="85" ref="M590:M653">f_wall+slope_at_wall*(C590-2.505)</f>
        <v>0.34052047846296646</v>
      </c>
      <c r="N590" s="1"/>
      <c r="O590" s="13"/>
      <c r="P590" s="13"/>
    </row>
    <row r="591" spans="3:16" ht="15">
      <c r="C591" s="1">
        <f t="shared" si="82"/>
        <v>4.080000000000009</v>
      </c>
      <c r="D591" s="1">
        <f t="shared" si="78"/>
        <v>0</v>
      </c>
      <c r="E591" s="1">
        <f t="shared" si="83"/>
        <v>15.64860596733865</v>
      </c>
      <c r="F591" s="1">
        <f t="shared" si="80"/>
        <v>0</v>
      </c>
      <c r="G591" s="1">
        <f t="shared" si="84"/>
        <v>6.086774719472353</v>
      </c>
      <c r="H591" s="1">
        <f t="shared" si="81"/>
        <v>0</v>
      </c>
      <c r="I591" s="1"/>
      <c r="J591" s="1">
        <f t="shared" si="79"/>
        <v>0.34251890125550244</v>
      </c>
      <c r="K591" s="1"/>
      <c r="L591" s="1"/>
      <c r="M591" s="1">
        <f t="shared" si="85"/>
        <v>0.3425189012555029</v>
      </c>
      <c r="N591" s="1"/>
      <c r="O591" s="13"/>
      <c r="P591" s="13"/>
    </row>
    <row r="592" spans="3:16" ht="15">
      <c r="C592" s="1">
        <f t="shared" si="82"/>
        <v>4.095000000000009</v>
      </c>
      <c r="D592" s="1">
        <f t="shared" si="78"/>
        <v>0</v>
      </c>
      <c r="E592" s="1">
        <f t="shared" si="83"/>
        <v>15.739907588130736</v>
      </c>
      <c r="F592" s="1">
        <f t="shared" si="80"/>
        <v>0</v>
      </c>
      <c r="G592" s="1">
        <f t="shared" si="84"/>
        <v>6.086774719472353</v>
      </c>
      <c r="H592" s="1">
        <f t="shared" si="81"/>
        <v>0</v>
      </c>
      <c r="I592" s="1"/>
      <c r="J592" s="1">
        <f t="shared" si="79"/>
        <v>0.3445173240480389</v>
      </c>
      <c r="K592" s="1"/>
      <c r="L592" s="1"/>
      <c r="M592" s="1">
        <f t="shared" si="85"/>
        <v>0.3445173240480393</v>
      </c>
      <c r="N592" s="1"/>
      <c r="O592" s="13"/>
      <c r="P592" s="13"/>
    </row>
    <row r="593" spans="3:16" ht="15">
      <c r="C593" s="1">
        <f aca="true" t="shared" si="86" ref="C593:C608">C592+dx</f>
        <v>4.110000000000008</v>
      </c>
      <c r="D593" s="1">
        <f t="shared" si="78"/>
        <v>0</v>
      </c>
      <c r="E593" s="1">
        <f aca="true" t="shared" si="87" ref="E593:E608">E592+dx*G592</f>
        <v>15.831209208922822</v>
      </c>
      <c r="F593" s="1">
        <f t="shared" si="80"/>
        <v>0</v>
      </c>
      <c r="G593" s="1">
        <f aca="true" t="shared" si="88" ref="G593:G608">G592+dx*F593</f>
        <v>6.086774719472353</v>
      </c>
      <c r="H593" s="1">
        <f t="shared" si="81"/>
        <v>0</v>
      </c>
      <c r="I593" s="1"/>
      <c r="J593" s="1">
        <f t="shared" si="79"/>
        <v>0.3465157468405754</v>
      </c>
      <c r="K593" s="1"/>
      <c r="L593" s="1"/>
      <c r="M593" s="1">
        <f t="shared" si="85"/>
        <v>0.34651574684057573</v>
      </c>
      <c r="N593" s="1"/>
      <c r="O593" s="13"/>
      <c r="P593" s="13"/>
    </row>
    <row r="594" spans="3:16" ht="15">
      <c r="C594" s="1">
        <f t="shared" si="86"/>
        <v>4.125000000000008</v>
      </c>
      <c r="D594" s="1">
        <f t="shared" si="78"/>
        <v>0</v>
      </c>
      <c r="E594" s="1">
        <f t="shared" si="87"/>
        <v>15.922510829714907</v>
      </c>
      <c r="F594" s="1">
        <f t="shared" si="80"/>
        <v>0</v>
      </c>
      <c r="G594" s="1">
        <f t="shared" si="88"/>
        <v>6.086774719472353</v>
      </c>
      <c r="H594" s="1">
        <f t="shared" si="81"/>
        <v>0</v>
      </c>
      <c r="I594" s="1"/>
      <c r="J594" s="1">
        <f t="shared" si="79"/>
        <v>0.3485141696331118</v>
      </c>
      <c r="K594" s="1"/>
      <c r="L594" s="1"/>
      <c r="M594" s="1">
        <f t="shared" si="85"/>
        <v>0.3485141696331121</v>
      </c>
      <c r="N594" s="1"/>
      <c r="O594" s="13"/>
      <c r="P594" s="13"/>
    </row>
    <row r="595" spans="3:16" ht="15">
      <c r="C595" s="1">
        <f t="shared" si="86"/>
        <v>4.140000000000008</v>
      </c>
      <c r="D595" s="1">
        <f t="shared" si="78"/>
        <v>0</v>
      </c>
      <c r="E595" s="1">
        <f t="shared" si="87"/>
        <v>16.013812450506993</v>
      </c>
      <c r="F595" s="1">
        <f t="shared" si="80"/>
        <v>0</v>
      </c>
      <c r="G595" s="1">
        <f t="shared" si="88"/>
        <v>6.086774719472353</v>
      </c>
      <c r="H595" s="1">
        <f t="shared" si="81"/>
        <v>0</v>
      </c>
      <c r="I595" s="1"/>
      <c r="J595" s="1">
        <f t="shared" si="79"/>
        <v>0.3505125924256483</v>
      </c>
      <c r="K595" s="1"/>
      <c r="L595" s="1"/>
      <c r="M595" s="1">
        <f t="shared" si="85"/>
        <v>0.3505125924256486</v>
      </c>
      <c r="N595" s="1"/>
      <c r="O595" s="13"/>
      <c r="P595" s="13"/>
    </row>
    <row r="596" spans="3:16" ht="15">
      <c r="C596" s="1">
        <f t="shared" si="86"/>
        <v>4.155000000000007</v>
      </c>
      <c r="D596" s="1">
        <f t="shared" si="78"/>
        <v>0</v>
      </c>
      <c r="E596" s="1">
        <f t="shared" si="87"/>
        <v>16.105114071299077</v>
      </c>
      <c r="F596" s="1">
        <f t="shared" si="80"/>
        <v>0</v>
      </c>
      <c r="G596" s="1">
        <f t="shared" si="88"/>
        <v>6.086774719472353</v>
      </c>
      <c r="H596" s="1">
        <f t="shared" si="81"/>
        <v>0</v>
      </c>
      <c r="I596" s="1"/>
      <c r="J596" s="1">
        <f t="shared" si="79"/>
        <v>0.35251101521818473</v>
      </c>
      <c r="K596" s="1"/>
      <c r="L596" s="1"/>
      <c r="M596" s="1">
        <f t="shared" si="85"/>
        <v>0.35251101521818495</v>
      </c>
      <c r="N596" s="1"/>
      <c r="O596" s="13"/>
      <c r="P596" s="13"/>
    </row>
    <row r="597" spans="3:16" ht="15">
      <c r="C597" s="1">
        <f t="shared" si="86"/>
        <v>4.170000000000007</v>
      </c>
      <c r="D597" s="1">
        <f t="shared" si="78"/>
        <v>0</v>
      </c>
      <c r="E597" s="1">
        <f t="shared" si="87"/>
        <v>16.19641569209116</v>
      </c>
      <c r="F597" s="1">
        <f t="shared" si="80"/>
        <v>0</v>
      </c>
      <c r="G597" s="1">
        <f t="shared" si="88"/>
        <v>6.086774719472353</v>
      </c>
      <c r="H597" s="1">
        <f t="shared" si="81"/>
        <v>0</v>
      </c>
      <c r="I597" s="1"/>
      <c r="J597" s="1">
        <f t="shared" si="79"/>
        <v>0.35450943801072116</v>
      </c>
      <c r="K597" s="1"/>
      <c r="L597" s="1"/>
      <c r="M597" s="1">
        <f t="shared" si="85"/>
        <v>0.3545094380107214</v>
      </c>
      <c r="N597" s="1"/>
      <c r="O597" s="13"/>
      <c r="P597" s="13"/>
    </row>
    <row r="598" spans="3:16" ht="15">
      <c r="C598" s="1">
        <f t="shared" si="86"/>
        <v>4.185000000000007</v>
      </c>
      <c r="D598" s="1">
        <f t="shared" si="78"/>
        <v>0</v>
      </c>
      <c r="E598" s="1">
        <f t="shared" si="87"/>
        <v>16.287717312883245</v>
      </c>
      <c r="F598" s="1">
        <f t="shared" si="80"/>
        <v>0</v>
      </c>
      <c r="G598" s="1">
        <f t="shared" si="88"/>
        <v>6.086774719472353</v>
      </c>
      <c r="H598" s="1">
        <f t="shared" si="81"/>
        <v>0</v>
      </c>
      <c r="I598" s="1"/>
      <c r="J598" s="1">
        <f t="shared" si="79"/>
        <v>0.3565078608032576</v>
      </c>
      <c r="K598" s="1"/>
      <c r="L598" s="1"/>
      <c r="M598" s="1">
        <f t="shared" si="85"/>
        <v>0.3565078608032578</v>
      </c>
      <c r="N598" s="1"/>
      <c r="O598" s="13"/>
      <c r="P598" s="13"/>
    </row>
    <row r="599" spans="3:16" ht="15">
      <c r="C599" s="1">
        <f t="shared" si="86"/>
        <v>4.200000000000006</v>
      </c>
      <c r="D599" s="1">
        <f t="shared" si="78"/>
        <v>0</v>
      </c>
      <c r="E599" s="1">
        <f t="shared" si="87"/>
        <v>16.37901893367533</v>
      </c>
      <c r="F599" s="1">
        <f t="shared" si="80"/>
        <v>0</v>
      </c>
      <c r="G599" s="1">
        <f t="shared" si="88"/>
        <v>6.086774719472353</v>
      </c>
      <c r="H599" s="1">
        <f t="shared" si="81"/>
        <v>0</v>
      </c>
      <c r="I599" s="1"/>
      <c r="J599" s="1">
        <f t="shared" si="79"/>
        <v>0.35850628359579406</v>
      </c>
      <c r="K599" s="1"/>
      <c r="L599" s="1"/>
      <c r="M599" s="1">
        <f t="shared" si="85"/>
        <v>0.3585062835957942</v>
      </c>
      <c r="N599" s="1"/>
      <c r="O599" s="13"/>
      <c r="P599" s="13"/>
    </row>
    <row r="600" spans="3:16" ht="15">
      <c r="C600" s="1">
        <f t="shared" si="86"/>
        <v>4.215000000000006</v>
      </c>
      <c r="D600" s="1">
        <f t="shared" si="78"/>
        <v>0</v>
      </c>
      <c r="E600" s="1">
        <f t="shared" si="87"/>
        <v>16.470320554467413</v>
      </c>
      <c r="F600" s="1">
        <f t="shared" si="80"/>
        <v>0</v>
      </c>
      <c r="G600" s="1">
        <f t="shared" si="88"/>
        <v>6.086774719472353</v>
      </c>
      <c r="H600" s="1">
        <f t="shared" si="81"/>
        <v>0</v>
      </c>
      <c r="I600" s="1"/>
      <c r="J600" s="1">
        <f t="shared" si="79"/>
        <v>0.3605047063883305</v>
      </c>
      <c r="K600" s="1"/>
      <c r="L600" s="1"/>
      <c r="M600" s="1">
        <f t="shared" si="85"/>
        <v>0.36050470638833065</v>
      </c>
      <c r="N600" s="1"/>
      <c r="O600" s="13"/>
      <c r="P600" s="13"/>
    </row>
    <row r="601" spans="3:16" ht="15">
      <c r="C601" s="1">
        <f t="shared" si="86"/>
        <v>4.230000000000006</v>
      </c>
      <c r="D601" s="1">
        <f t="shared" si="78"/>
        <v>0</v>
      </c>
      <c r="E601" s="1">
        <f t="shared" si="87"/>
        <v>16.561622175259497</v>
      </c>
      <c r="F601" s="1">
        <f t="shared" si="80"/>
        <v>0</v>
      </c>
      <c r="G601" s="1">
        <f t="shared" si="88"/>
        <v>6.086774719472353</v>
      </c>
      <c r="H601" s="1">
        <f t="shared" si="81"/>
        <v>0</v>
      </c>
      <c r="I601" s="1"/>
      <c r="J601" s="1">
        <f t="shared" si="79"/>
        <v>0.3625031291808669</v>
      </c>
      <c r="K601" s="1"/>
      <c r="L601" s="1"/>
      <c r="M601" s="1">
        <f t="shared" si="85"/>
        <v>0.362503129180867</v>
      </c>
      <c r="N601" s="1"/>
      <c r="O601" s="13"/>
      <c r="P601" s="13"/>
    </row>
    <row r="602" spans="3:16" ht="15">
      <c r="C602" s="1">
        <f t="shared" si="86"/>
        <v>4.245000000000005</v>
      </c>
      <c r="D602" s="1">
        <f t="shared" si="78"/>
        <v>0</v>
      </c>
      <c r="E602" s="1">
        <f t="shared" si="87"/>
        <v>16.65292379605158</v>
      </c>
      <c r="F602" s="1">
        <f t="shared" si="80"/>
        <v>0</v>
      </c>
      <c r="G602" s="1">
        <f t="shared" si="88"/>
        <v>6.086774719472353</v>
      </c>
      <c r="H602" s="1">
        <f t="shared" si="81"/>
        <v>0</v>
      </c>
      <c r="I602" s="1"/>
      <c r="J602" s="1">
        <f t="shared" si="79"/>
        <v>0.36450155197340334</v>
      </c>
      <c r="K602" s="1"/>
      <c r="L602" s="1"/>
      <c r="M602" s="1">
        <f t="shared" si="85"/>
        <v>0.36450155197340345</v>
      </c>
      <c r="N602" s="1"/>
      <c r="O602" s="13"/>
      <c r="P602" s="13"/>
    </row>
    <row r="603" spans="3:16" ht="15">
      <c r="C603" s="1">
        <f t="shared" si="86"/>
        <v>4.260000000000005</v>
      </c>
      <c r="D603" s="1">
        <f t="shared" si="78"/>
        <v>0</v>
      </c>
      <c r="E603" s="1">
        <f t="shared" si="87"/>
        <v>16.744225416843665</v>
      </c>
      <c r="F603" s="1">
        <f t="shared" si="80"/>
        <v>0</v>
      </c>
      <c r="G603" s="1">
        <f t="shared" si="88"/>
        <v>6.086774719472353</v>
      </c>
      <c r="H603" s="1">
        <f t="shared" si="81"/>
        <v>0</v>
      </c>
      <c r="I603" s="1"/>
      <c r="J603" s="1">
        <f t="shared" si="79"/>
        <v>0.36649997476593976</v>
      </c>
      <c r="K603" s="1"/>
      <c r="L603" s="1"/>
      <c r="M603" s="1">
        <f t="shared" si="85"/>
        <v>0.3664999747659399</v>
      </c>
      <c r="N603" s="1"/>
      <c r="O603" s="13"/>
      <c r="P603" s="13"/>
    </row>
    <row r="604" spans="3:16" ht="15">
      <c r="C604" s="1">
        <f t="shared" si="86"/>
        <v>4.275000000000005</v>
      </c>
      <c r="D604" s="1">
        <f t="shared" si="78"/>
        <v>0</v>
      </c>
      <c r="E604" s="1">
        <f t="shared" si="87"/>
        <v>16.83552703763575</v>
      </c>
      <c r="F604" s="1">
        <f t="shared" si="80"/>
        <v>0</v>
      </c>
      <c r="G604" s="1">
        <f t="shared" si="88"/>
        <v>6.086774719472353</v>
      </c>
      <c r="H604" s="1">
        <f t="shared" si="81"/>
        <v>0</v>
      </c>
      <c r="I604" s="1"/>
      <c r="J604" s="1">
        <f t="shared" si="79"/>
        <v>0.3684983975584762</v>
      </c>
      <c r="K604" s="1"/>
      <c r="L604" s="1"/>
      <c r="M604" s="1">
        <f t="shared" si="85"/>
        <v>0.3684983975584763</v>
      </c>
      <c r="N604" s="1"/>
      <c r="O604" s="13"/>
      <c r="P604" s="13"/>
    </row>
    <row r="605" spans="3:16" ht="15">
      <c r="C605" s="1">
        <f t="shared" si="86"/>
        <v>4.2900000000000045</v>
      </c>
      <c r="D605" s="1">
        <f t="shared" si="78"/>
        <v>0</v>
      </c>
      <c r="E605" s="1">
        <f t="shared" si="87"/>
        <v>16.926828658427834</v>
      </c>
      <c r="F605" s="1">
        <f t="shared" si="80"/>
        <v>0</v>
      </c>
      <c r="G605" s="1">
        <f t="shared" si="88"/>
        <v>6.086774719472353</v>
      </c>
      <c r="H605" s="1">
        <f t="shared" si="81"/>
        <v>0</v>
      </c>
      <c r="I605" s="1"/>
      <c r="J605" s="1">
        <f t="shared" si="79"/>
        <v>0.3704968203510126</v>
      </c>
      <c r="K605" s="1"/>
      <c r="L605" s="1"/>
      <c r="M605" s="1">
        <f t="shared" si="85"/>
        <v>0.3704968203510127</v>
      </c>
      <c r="N605" s="1"/>
      <c r="O605" s="13"/>
      <c r="P605" s="13"/>
    </row>
    <row r="606" spans="3:16" ht="15">
      <c r="C606" s="1">
        <f t="shared" si="86"/>
        <v>4.305000000000004</v>
      </c>
      <c r="D606" s="1">
        <f t="shared" si="78"/>
        <v>0</v>
      </c>
      <c r="E606" s="1">
        <f t="shared" si="87"/>
        <v>17.018130279219918</v>
      </c>
      <c r="F606" s="1">
        <f t="shared" si="80"/>
        <v>0</v>
      </c>
      <c r="G606" s="1">
        <f t="shared" si="88"/>
        <v>6.086774719472353</v>
      </c>
      <c r="H606" s="1">
        <f t="shared" si="81"/>
        <v>0</v>
      </c>
      <c r="I606" s="1"/>
      <c r="J606" s="1">
        <f t="shared" si="79"/>
        <v>0.37249524314354904</v>
      </c>
      <c r="K606" s="1"/>
      <c r="L606" s="1"/>
      <c r="M606" s="1">
        <f t="shared" si="85"/>
        <v>0.3724952431435491</v>
      </c>
      <c r="N606" s="1"/>
      <c r="O606" s="13"/>
      <c r="P606" s="13"/>
    </row>
    <row r="607" spans="3:16" ht="15">
      <c r="C607" s="1">
        <f t="shared" si="86"/>
        <v>4.320000000000004</v>
      </c>
      <c r="D607" s="1">
        <f t="shared" si="78"/>
        <v>0</v>
      </c>
      <c r="E607" s="1">
        <f t="shared" si="87"/>
        <v>17.109431900012</v>
      </c>
      <c r="F607" s="1">
        <f t="shared" si="80"/>
        <v>0</v>
      </c>
      <c r="G607" s="1">
        <f t="shared" si="88"/>
        <v>6.086774719472353</v>
      </c>
      <c r="H607" s="1">
        <f t="shared" si="81"/>
        <v>0</v>
      </c>
      <c r="I607" s="1"/>
      <c r="J607" s="1">
        <f t="shared" si="79"/>
        <v>0.37449366593608546</v>
      </c>
      <c r="K607" s="1"/>
      <c r="L607" s="1"/>
      <c r="M607" s="1">
        <f t="shared" si="85"/>
        <v>0.3744936659360856</v>
      </c>
      <c r="N607" s="1"/>
      <c r="O607" s="13"/>
      <c r="P607" s="13"/>
    </row>
    <row r="608" spans="3:16" ht="15">
      <c r="C608" s="1">
        <f t="shared" si="86"/>
        <v>4.3350000000000035</v>
      </c>
      <c r="D608" s="1">
        <f t="shared" si="78"/>
        <v>0</v>
      </c>
      <c r="E608" s="1">
        <f t="shared" si="87"/>
        <v>17.200733520804086</v>
      </c>
      <c r="F608" s="1">
        <f t="shared" si="80"/>
        <v>0</v>
      </c>
      <c r="G608" s="1">
        <f t="shared" si="88"/>
        <v>6.086774719472353</v>
      </c>
      <c r="H608" s="1">
        <f t="shared" si="81"/>
        <v>0</v>
      </c>
      <c r="I608" s="1"/>
      <c r="J608" s="1">
        <f t="shared" si="79"/>
        <v>0.3764920887286219</v>
      </c>
      <c r="K608" s="1"/>
      <c r="L608" s="1"/>
      <c r="M608" s="1">
        <f t="shared" si="85"/>
        <v>0.37649208872862194</v>
      </c>
      <c r="N608" s="1"/>
      <c r="O608" s="13"/>
      <c r="P608" s="13"/>
    </row>
    <row r="609" spans="3:16" ht="15">
      <c r="C609" s="1">
        <f aca="true" t="shared" si="89" ref="C609:C624">C608+dx</f>
        <v>4.350000000000003</v>
      </c>
      <c r="D609" s="1">
        <f t="shared" si="78"/>
        <v>0</v>
      </c>
      <c r="E609" s="1">
        <f aca="true" t="shared" si="90" ref="E609:E624">E608+dx*G608</f>
        <v>17.29203514159617</v>
      </c>
      <c r="F609" s="1">
        <f t="shared" si="80"/>
        <v>0</v>
      </c>
      <c r="G609" s="1">
        <f aca="true" t="shared" si="91" ref="G609:G624">G608+dx*F609</f>
        <v>6.086774719472353</v>
      </c>
      <c r="H609" s="1">
        <f t="shared" si="81"/>
        <v>0</v>
      </c>
      <c r="I609" s="1"/>
      <c r="J609" s="1">
        <f t="shared" si="79"/>
        <v>0.37849051152115837</v>
      </c>
      <c r="K609" s="1"/>
      <c r="L609" s="1"/>
      <c r="M609" s="1">
        <f t="shared" si="85"/>
        <v>0.37849051152115837</v>
      </c>
      <c r="N609" s="1"/>
      <c r="O609" s="13"/>
      <c r="P609" s="13"/>
    </row>
    <row r="610" spans="3:16" ht="15">
      <c r="C610" s="1">
        <f t="shared" si="89"/>
        <v>4.365000000000003</v>
      </c>
      <c r="D610" s="1">
        <f t="shared" si="78"/>
        <v>0</v>
      </c>
      <c r="E610" s="1">
        <f t="shared" si="90"/>
        <v>17.383336762388254</v>
      </c>
      <c r="F610" s="1">
        <f t="shared" si="80"/>
        <v>0</v>
      </c>
      <c r="G610" s="1">
        <f t="shared" si="91"/>
        <v>6.086774719472353</v>
      </c>
      <c r="H610" s="1">
        <f t="shared" si="81"/>
        <v>0</v>
      </c>
      <c r="I610" s="1"/>
      <c r="J610" s="1">
        <f t="shared" si="79"/>
        <v>0.3804889343136948</v>
      </c>
      <c r="K610" s="1"/>
      <c r="L610" s="1"/>
      <c r="M610" s="1">
        <f t="shared" si="85"/>
        <v>0.3804889343136948</v>
      </c>
      <c r="N610" s="1"/>
      <c r="O610" s="13"/>
      <c r="P610" s="13"/>
    </row>
    <row r="611" spans="3:16" ht="15">
      <c r="C611" s="1">
        <f t="shared" si="89"/>
        <v>4.380000000000003</v>
      </c>
      <c r="D611" s="1">
        <f t="shared" si="78"/>
        <v>0</v>
      </c>
      <c r="E611" s="1">
        <f t="shared" si="90"/>
        <v>17.474638383180338</v>
      </c>
      <c r="F611" s="1">
        <f t="shared" si="80"/>
        <v>0</v>
      </c>
      <c r="G611" s="1">
        <f t="shared" si="91"/>
        <v>6.086774719472353</v>
      </c>
      <c r="H611" s="1">
        <f t="shared" si="81"/>
        <v>0</v>
      </c>
      <c r="I611" s="1"/>
      <c r="J611" s="1">
        <f t="shared" si="79"/>
        <v>0.3824873571062312</v>
      </c>
      <c r="K611" s="1"/>
      <c r="L611" s="1"/>
      <c r="M611" s="1">
        <f t="shared" si="85"/>
        <v>0.38248735710623116</v>
      </c>
      <c r="N611" s="1"/>
      <c r="O611" s="13"/>
      <c r="P611" s="13"/>
    </row>
    <row r="612" spans="3:16" ht="15">
      <c r="C612" s="1">
        <f t="shared" si="89"/>
        <v>4.395000000000002</v>
      </c>
      <c r="D612" s="1">
        <f t="shared" si="78"/>
        <v>0</v>
      </c>
      <c r="E612" s="1">
        <f t="shared" si="90"/>
        <v>17.565940003972422</v>
      </c>
      <c r="F612" s="1">
        <f t="shared" si="80"/>
        <v>0</v>
      </c>
      <c r="G612" s="1">
        <f t="shared" si="91"/>
        <v>6.086774719472353</v>
      </c>
      <c r="H612" s="1">
        <f t="shared" si="81"/>
        <v>0</v>
      </c>
      <c r="I612" s="1"/>
      <c r="J612" s="1">
        <f t="shared" si="79"/>
        <v>0.38448577989876764</v>
      </c>
      <c r="K612" s="1"/>
      <c r="L612" s="1"/>
      <c r="M612" s="1">
        <f t="shared" si="85"/>
        <v>0.38448577989876764</v>
      </c>
      <c r="N612" s="1"/>
      <c r="O612" s="13"/>
      <c r="P612" s="13"/>
    </row>
    <row r="613" spans="3:16" ht="15">
      <c r="C613" s="1">
        <f t="shared" si="89"/>
        <v>4.410000000000002</v>
      </c>
      <c r="D613" s="1">
        <f t="shared" si="78"/>
        <v>0</v>
      </c>
      <c r="E613" s="1">
        <f t="shared" si="90"/>
        <v>17.657241624764506</v>
      </c>
      <c r="F613" s="1">
        <f t="shared" si="80"/>
        <v>0</v>
      </c>
      <c r="G613" s="1">
        <f t="shared" si="91"/>
        <v>6.086774719472353</v>
      </c>
      <c r="H613" s="1">
        <f t="shared" si="81"/>
        <v>0</v>
      </c>
      <c r="I613" s="1"/>
      <c r="J613" s="1">
        <f t="shared" si="79"/>
        <v>0.38648420269130407</v>
      </c>
      <c r="K613" s="1"/>
      <c r="L613" s="1"/>
      <c r="M613" s="1">
        <f t="shared" si="85"/>
        <v>0.386484202691304</v>
      </c>
      <c r="N613" s="1"/>
      <c r="O613" s="13"/>
      <c r="P613" s="13"/>
    </row>
    <row r="614" spans="3:16" ht="15">
      <c r="C614" s="1">
        <f t="shared" si="89"/>
        <v>4.425000000000002</v>
      </c>
      <c r="D614" s="1">
        <f t="shared" si="78"/>
        <v>0</v>
      </c>
      <c r="E614" s="1">
        <f t="shared" si="90"/>
        <v>17.74854324555659</v>
      </c>
      <c r="F614" s="1">
        <f t="shared" si="80"/>
        <v>0</v>
      </c>
      <c r="G614" s="1">
        <f t="shared" si="91"/>
        <v>6.086774719472353</v>
      </c>
      <c r="H614" s="1">
        <f t="shared" si="81"/>
        <v>0</v>
      </c>
      <c r="I614" s="1"/>
      <c r="J614" s="1">
        <f t="shared" si="79"/>
        <v>0.3884826254838405</v>
      </c>
      <c r="K614" s="1"/>
      <c r="L614" s="1"/>
      <c r="M614" s="1">
        <f t="shared" si="85"/>
        <v>0.38848262548384044</v>
      </c>
      <c r="N614" s="1"/>
      <c r="O614" s="13"/>
      <c r="P614" s="13"/>
    </row>
    <row r="615" spans="3:16" ht="15">
      <c r="C615" s="1">
        <f t="shared" si="89"/>
        <v>4.440000000000001</v>
      </c>
      <c r="D615" s="1">
        <f t="shared" si="78"/>
        <v>0</v>
      </c>
      <c r="E615" s="1">
        <f t="shared" si="90"/>
        <v>17.839844866348674</v>
      </c>
      <c r="F615" s="1">
        <f t="shared" si="80"/>
        <v>0</v>
      </c>
      <c r="G615" s="1">
        <f t="shared" si="91"/>
        <v>6.086774719472353</v>
      </c>
      <c r="H615" s="1">
        <f t="shared" si="81"/>
        <v>0</v>
      </c>
      <c r="I615" s="1"/>
      <c r="J615" s="1">
        <f t="shared" si="79"/>
        <v>0.3904810482763769</v>
      </c>
      <c r="K615" s="1"/>
      <c r="L615" s="1"/>
      <c r="M615" s="1">
        <f t="shared" si="85"/>
        <v>0.39048104827637686</v>
      </c>
      <c r="N615" s="1"/>
      <c r="O615" s="13"/>
      <c r="P615" s="13"/>
    </row>
    <row r="616" spans="3:16" ht="15">
      <c r="C616" s="1">
        <f t="shared" si="89"/>
        <v>4.455000000000001</v>
      </c>
      <c r="D616" s="1">
        <f t="shared" si="78"/>
        <v>0</v>
      </c>
      <c r="E616" s="1">
        <f t="shared" si="90"/>
        <v>17.931146487140758</v>
      </c>
      <c r="F616" s="1">
        <f t="shared" si="80"/>
        <v>0</v>
      </c>
      <c r="G616" s="1">
        <f t="shared" si="91"/>
        <v>6.086774719472353</v>
      </c>
      <c r="H616" s="1">
        <f t="shared" si="81"/>
        <v>0</v>
      </c>
      <c r="I616" s="1"/>
      <c r="J616" s="1">
        <f t="shared" si="79"/>
        <v>0.39247947106891334</v>
      </c>
      <c r="K616" s="1"/>
      <c r="L616" s="1"/>
      <c r="M616" s="1">
        <f t="shared" si="85"/>
        <v>0.3924794710689133</v>
      </c>
      <c r="N616" s="1"/>
      <c r="O616" s="13"/>
      <c r="P616" s="13"/>
    </row>
    <row r="617" spans="3:16" ht="15">
      <c r="C617" s="1">
        <f t="shared" si="89"/>
        <v>4.470000000000001</v>
      </c>
      <c r="D617" s="1">
        <f t="shared" si="78"/>
        <v>0</v>
      </c>
      <c r="E617" s="1">
        <f t="shared" si="90"/>
        <v>18.022448107932842</v>
      </c>
      <c r="F617" s="1">
        <f t="shared" si="80"/>
        <v>0</v>
      </c>
      <c r="G617" s="1">
        <f t="shared" si="91"/>
        <v>6.086774719472353</v>
      </c>
      <c r="H617" s="1">
        <f t="shared" si="81"/>
        <v>0</v>
      </c>
      <c r="I617" s="1"/>
      <c r="J617" s="1">
        <f t="shared" si="79"/>
        <v>0.39447789386144977</v>
      </c>
      <c r="K617" s="1"/>
      <c r="L617" s="1"/>
      <c r="M617" s="1">
        <f t="shared" si="85"/>
        <v>0.3944778938614497</v>
      </c>
      <c r="N617" s="1"/>
      <c r="O617" s="13"/>
      <c r="P617" s="13"/>
    </row>
    <row r="618" spans="3:16" ht="15">
      <c r="C618" s="1">
        <f t="shared" si="89"/>
        <v>4.485</v>
      </c>
      <c r="D618" s="1">
        <f t="shared" si="78"/>
        <v>0</v>
      </c>
      <c r="E618" s="1">
        <f t="shared" si="90"/>
        <v>18.113749728724926</v>
      </c>
      <c r="F618" s="1">
        <f t="shared" si="80"/>
        <v>0</v>
      </c>
      <c r="G618" s="1">
        <f t="shared" si="91"/>
        <v>6.086774719472353</v>
      </c>
      <c r="H618" s="1">
        <f t="shared" si="81"/>
        <v>0</v>
      </c>
      <c r="I618" s="1"/>
      <c r="J618" s="1">
        <f t="shared" si="79"/>
        <v>0.39647631665398625</v>
      </c>
      <c r="K618" s="1"/>
      <c r="L618" s="1"/>
      <c r="M618" s="1">
        <f t="shared" si="85"/>
        <v>0.39647631665398614</v>
      </c>
      <c r="N618" s="1"/>
      <c r="O618" s="13"/>
      <c r="P618" s="13"/>
    </row>
    <row r="619" spans="3:16" ht="15">
      <c r="C619" s="1">
        <f t="shared" si="89"/>
        <v>4.5</v>
      </c>
      <c r="D619" s="1">
        <f t="shared" si="78"/>
        <v>0</v>
      </c>
      <c r="E619" s="1">
        <f t="shared" si="90"/>
        <v>18.20505134951701</v>
      </c>
      <c r="F619" s="1">
        <f t="shared" si="80"/>
        <v>0</v>
      </c>
      <c r="G619" s="1">
        <f t="shared" si="91"/>
        <v>6.086774719472353</v>
      </c>
      <c r="H619" s="1">
        <f t="shared" si="81"/>
        <v>0</v>
      </c>
      <c r="I619" s="1"/>
      <c r="J619" s="1">
        <f t="shared" si="79"/>
        <v>0.3984747394465227</v>
      </c>
      <c r="K619" s="1"/>
      <c r="L619" s="1"/>
      <c r="M619" s="1">
        <f t="shared" si="85"/>
        <v>0.3984747394465225</v>
      </c>
      <c r="N619" s="1"/>
      <c r="O619" s="13"/>
      <c r="P619" s="13"/>
    </row>
    <row r="620" spans="3:16" ht="15">
      <c r="C620" s="1">
        <f t="shared" si="89"/>
        <v>4.515</v>
      </c>
      <c r="D620" s="1">
        <f t="shared" si="78"/>
        <v>0</v>
      </c>
      <c r="E620" s="1">
        <f t="shared" si="90"/>
        <v>18.296352970309094</v>
      </c>
      <c r="F620" s="1">
        <f t="shared" si="80"/>
        <v>0</v>
      </c>
      <c r="G620" s="1">
        <f t="shared" si="91"/>
        <v>6.086774719472353</v>
      </c>
      <c r="H620" s="1">
        <f t="shared" si="81"/>
        <v>0</v>
      </c>
      <c r="I620" s="1"/>
      <c r="J620" s="1">
        <f t="shared" si="79"/>
        <v>0.4004731622390591</v>
      </c>
      <c r="K620" s="1"/>
      <c r="L620" s="1"/>
      <c r="M620" s="1">
        <f t="shared" si="85"/>
        <v>0.40047316223905893</v>
      </c>
      <c r="N620" s="1"/>
      <c r="O620" s="13"/>
      <c r="P620" s="13"/>
    </row>
    <row r="621" spans="3:16" ht="15">
      <c r="C621" s="1">
        <f t="shared" si="89"/>
        <v>4.529999999999999</v>
      </c>
      <c r="D621" s="1">
        <f t="shared" si="78"/>
        <v>0</v>
      </c>
      <c r="E621" s="1">
        <f t="shared" si="90"/>
        <v>18.387654591101178</v>
      </c>
      <c r="F621" s="1">
        <f t="shared" si="80"/>
        <v>0</v>
      </c>
      <c r="G621" s="1">
        <f t="shared" si="91"/>
        <v>6.086774719472353</v>
      </c>
      <c r="H621" s="1">
        <f t="shared" si="81"/>
        <v>0</v>
      </c>
      <c r="I621" s="1"/>
      <c r="J621" s="1">
        <f t="shared" si="79"/>
        <v>0.4024715850315955</v>
      </c>
      <c r="K621" s="1"/>
      <c r="L621" s="1"/>
      <c r="M621" s="1">
        <f t="shared" si="85"/>
        <v>0.40247158503159536</v>
      </c>
      <c r="N621" s="1"/>
      <c r="O621" s="13"/>
      <c r="P621" s="13"/>
    </row>
    <row r="622" spans="3:16" ht="15">
      <c r="C622" s="1">
        <f t="shared" si="89"/>
        <v>4.544999999999999</v>
      </c>
      <c r="D622" s="1">
        <f t="shared" si="78"/>
        <v>0</v>
      </c>
      <c r="E622" s="1">
        <f t="shared" si="90"/>
        <v>18.478956211893262</v>
      </c>
      <c r="F622" s="1">
        <f t="shared" si="80"/>
        <v>0</v>
      </c>
      <c r="G622" s="1">
        <f t="shared" si="91"/>
        <v>6.086774719472353</v>
      </c>
      <c r="H622" s="1">
        <f t="shared" si="81"/>
        <v>0</v>
      </c>
      <c r="I622" s="1"/>
      <c r="J622" s="1">
        <f t="shared" si="79"/>
        <v>0.40447000782413195</v>
      </c>
      <c r="K622" s="1"/>
      <c r="L622" s="1"/>
      <c r="M622" s="1">
        <f t="shared" si="85"/>
        <v>0.4044700078241318</v>
      </c>
      <c r="N622" s="1"/>
      <c r="O622" s="13"/>
      <c r="P622" s="13"/>
    </row>
    <row r="623" spans="3:16" ht="15">
      <c r="C623" s="1">
        <f t="shared" si="89"/>
        <v>4.559999999999999</v>
      </c>
      <c r="D623" s="1">
        <f t="shared" si="78"/>
        <v>0</v>
      </c>
      <c r="E623" s="1">
        <f t="shared" si="90"/>
        <v>18.570257832685346</v>
      </c>
      <c r="F623" s="1">
        <f t="shared" si="80"/>
        <v>0</v>
      </c>
      <c r="G623" s="1">
        <f t="shared" si="91"/>
        <v>6.086774719472353</v>
      </c>
      <c r="H623" s="1">
        <f t="shared" si="81"/>
        <v>0</v>
      </c>
      <c r="I623" s="1"/>
      <c r="J623" s="1">
        <f t="shared" si="79"/>
        <v>0.4064684306166684</v>
      </c>
      <c r="K623" s="1"/>
      <c r="L623" s="1"/>
      <c r="M623" s="1">
        <f t="shared" si="85"/>
        <v>0.4064684306166682</v>
      </c>
      <c r="N623" s="1"/>
      <c r="O623" s="13"/>
      <c r="P623" s="13"/>
    </row>
    <row r="624" spans="3:16" ht="15">
      <c r="C624" s="1">
        <f t="shared" si="89"/>
        <v>4.574999999999998</v>
      </c>
      <c r="D624" s="1">
        <f t="shared" si="78"/>
        <v>0</v>
      </c>
      <c r="E624" s="1">
        <f t="shared" si="90"/>
        <v>18.66155945347743</v>
      </c>
      <c r="F624" s="1">
        <f t="shared" si="80"/>
        <v>0</v>
      </c>
      <c r="G624" s="1">
        <f t="shared" si="91"/>
        <v>6.086774719472353</v>
      </c>
      <c r="H624" s="1">
        <f t="shared" si="81"/>
        <v>0</v>
      </c>
      <c r="I624" s="1"/>
      <c r="J624" s="1">
        <f t="shared" si="79"/>
        <v>0.4084668534092048</v>
      </c>
      <c r="K624" s="1"/>
      <c r="L624" s="1"/>
      <c r="M624" s="1">
        <f t="shared" si="85"/>
        <v>0.40846685340920463</v>
      </c>
      <c r="N624" s="1"/>
      <c r="O624" s="13"/>
      <c r="P624" s="13"/>
    </row>
    <row r="625" spans="3:16" ht="15">
      <c r="C625" s="1">
        <f aca="true" t="shared" si="92" ref="C625:C640">C624+dx</f>
        <v>4.589999999999998</v>
      </c>
      <c r="D625" s="1">
        <f t="shared" si="78"/>
        <v>0</v>
      </c>
      <c r="E625" s="1">
        <f aca="true" t="shared" si="93" ref="E625:E640">E624+dx*G624</f>
        <v>18.752861074269514</v>
      </c>
      <c r="F625" s="1">
        <f t="shared" si="80"/>
        <v>0</v>
      </c>
      <c r="G625" s="1">
        <f aca="true" t="shared" si="94" ref="G625:G640">G624+dx*F625</f>
        <v>6.086774719472353</v>
      </c>
      <c r="H625" s="1">
        <f t="shared" si="81"/>
        <v>0</v>
      </c>
      <c r="I625" s="1"/>
      <c r="J625" s="1">
        <f t="shared" si="79"/>
        <v>0.4104652762017412</v>
      </c>
      <c r="K625" s="1"/>
      <c r="L625" s="1"/>
      <c r="M625" s="1">
        <f t="shared" si="85"/>
        <v>0.410465276201741</v>
      </c>
      <c r="N625" s="1"/>
      <c r="O625" s="13"/>
      <c r="P625" s="13"/>
    </row>
    <row r="626" spans="3:16" ht="15">
      <c r="C626" s="1">
        <f t="shared" si="92"/>
        <v>4.604999999999998</v>
      </c>
      <c r="D626" s="1">
        <f t="shared" si="78"/>
        <v>0</v>
      </c>
      <c r="E626" s="1">
        <f t="shared" si="93"/>
        <v>18.8441626950616</v>
      </c>
      <c r="F626" s="1">
        <f t="shared" si="80"/>
        <v>0</v>
      </c>
      <c r="G626" s="1">
        <f t="shared" si="94"/>
        <v>6.086774719472353</v>
      </c>
      <c r="H626" s="1">
        <f t="shared" si="81"/>
        <v>0</v>
      </c>
      <c r="I626" s="1"/>
      <c r="J626" s="1">
        <f t="shared" si="79"/>
        <v>0.41246369899427765</v>
      </c>
      <c r="K626" s="1"/>
      <c r="L626" s="1"/>
      <c r="M626" s="1">
        <f t="shared" si="85"/>
        <v>0.41246369899427743</v>
      </c>
      <c r="N626" s="1"/>
      <c r="O626" s="13"/>
      <c r="P626" s="13"/>
    </row>
    <row r="627" spans="3:16" ht="15">
      <c r="C627" s="1">
        <f t="shared" si="92"/>
        <v>4.619999999999997</v>
      </c>
      <c r="D627" s="1">
        <f t="shared" si="78"/>
        <v>0</v>
      </c>
      <c r="E627" s="1">
        <f t="shared" si="93"/>
        <v>18.935464315853682</v>
      </c>
      <c r="F627" s="1">
        <f t="shared" si="80"/>
        <v>0</v>
      </c>
      <c r="G627" s="1">
        <f t="shared" si="94"/>
        <v>6.086774719472353</v>
      </c>
      <c r="H627" s="1">
        <f t="shared" si="81"/>
        <v>0</v>
      </c>
      <c r="I627" s="1"/>
      <c r="J627" s="1">
        <f t="shared" si="79"/>
        <v>0.4144621217868141</v>
      </c>
      <c r="K627" s="1"/>
      <c r="L627" s="1"/>
      <c r="M627" s="1">
        <f t="shared" si="85"/>
        <v>0.41446212178681385</v>
      </c>
      <c r="N627" s="1"/>
      <c r="O627" s="13"/>
      <c r="P627" s="13"/>
    </row>
    <row r="628" spans="3:16" ht="15">
      <c r="C628" s="1">
        <f t="shared" si="92"/>
        <v>4.634999999999997</v>
      </c>
      <c r="D628" s="1">
        <f t="shared" si="78"/>
        <v>0</v>
      </c>
      <c r="E628" s="1">
        <f t="shared" si="93"/>
        <v>19.026765936645766</v>
      </c>
      <c r="F628" s="1">
        <f t="shared" si="80"/>
        <v>0</v>
      </c>
      <c r="G628" s="1">
        <f t="shared" si="94"/>
        <v>6.086774719472353</v>
      </c>
      <c r="H628" s="1">
        <f t="shared" si="81"/>
        <v>0</v>
      </c>
      <c r="I628" s="1"/>
      <c r="J628" s="1">
        <f t="shared" si="79"/>
        <v>0.41646054457935056</v>
      </c>
      <c r="K628" s="1"/>
      <c r="L628" s="1"/>
      <c r="M628" s="1">
        <f t="shared" si="85"/>
        <v>0.4164605445793503</v>
      </c>
      <c r="N628" s="1"/>
      <c r="O628" s="13"/>
      <c r="P628" s="13"/>
    </row>
    <row r="629" spans="3:16" ht="15">
      <c r="C629" s="1">
        <f t="shared" si="92"/>
        <v>4.649999999999997</v>
      </c>
      <c r="D629" s="1">
        <f t="shared" si="78"/>
        <v>0</v>
      </c>
      <c r="E629" s="1">
        <f t="shared" si="93"/>
        <v>19.11806755743785</v>
      </c>
      <c r="F629" s="1">
        <f t="shared" si="80"/>
        <v>0</v>
      </c>
      <c r="G629" s="1">
        <f t="shared" si="94"/>
        <v>6.086774719472353</v>
      </c>
      <c r="H629" s="1">
        <f t="shared" si="81"/>
        <v>0</v>
      </c>
      <c r="I629" s="1"/>
      <c r="J629" s="1">
        <f t="shared" si="79"/>
        <v>0.418458967371887</v>
      </c>
      <c r="K629" s="1"/>
      <c r="L629" s="1"/>
      <c r="M629" s="1">
        <f t="shared" si="85"/>
        <v>0.4184589673718867</v>
      </c>
      <c r="N629" s="1"/>
      <c r="O629" s="13"/>
      <c r="P629" s="13"/>
    </row>
    <row r="630" spans="3:16" ht="15">
      <c r="C630" s="1">
        <f t="shared" si="92"/>
        <v>4.6649999999999965</v>
      </c>
      <c r="D630" s="1">
        <f t="shared" si="78"/>
        <v>0</v>
      </c>
      <c r="E630" s="1">
        <f t="shared" si="93"/>
        <v>19.209369178229935</v>
      </c>
      <c r="F630" s="1">
        <f t="shared" si="80"/>
        <v>0</v>
      </c>
      <c r="G630" s="1">
        <f t="shared" si="94"/>
        <v>6.086774719472353</v>
      </c>
      <c r="H630" s="1">
        <f t="shared" si="81"/>
        <v>0</v>
      </c>
      <c r="I630" s="1"/>
      <c r="J630" s="1">
        <f t="shared" si="79"/>
        <v>0.4204573901644234</v>
      </c>
      <c r="K630" s="1"/>
      <c r="L630" s="1"/>
      <c r="M630" s="1">
        <f t="shared" si="85"/>
        <v>0.42045739016442313</v>
      </c>
      <c r="N630" s="1"/>
      <c r="O630" s="13"/>
      <c r="P630" s="13"/>
    </row>
    <row r="631" spans="3:16" ht="15">
      <c r="C631" s="1">
        <f t="shared" si="92"/>
        <v>4.679999999999996</v>
      </c>
      <c r="D631" s="1">
        <f t="shared" si="78"/>
        <v>0</v>
      </c>
      <c r="E631" s="1">
        <f t="shared" si="93"/>
        <v>19.30067079902202</v>
      </c>
      <c r="F631" s="1">
        <f t="shared" si="80"/>
        <v>0</v>
      </c>
      <c r="G631" s="1">
        <f t="shared" si="94"/>
        <v>6.086774719472353</v>
      </c>
      <c r="H631" s="1">
        <f t="shared" si="81"/>
        <v>0</v>
      </c>
      <c r="I631" s="1"/>
      <c r="J631" s="1">
        <f t="shared" si="79"/>
        <v>0.42245581295695983</v>
      </c>
      <c r="K631" s="1"/>
      <c r="L631" s="1"/>
      <c r="M631" s="1">
        <f t="shared" si="85"/>
        <v>0.4224558129569595</v>
      </c>
      <c r="N631" s="1"/>
      <c r="O631" s="13"/>
      <c r="P631" s="13"/>
    </row>
    <row r="632" spans="3:16" ht="15">
      <c r="C632" s="1">
        <f t="shared" si="92"/>
        <v>4.694999999999996</v>
      </c>
      <c r="D632" s="1">
        <f t="shared" si="78"/>
        <v>0</v>
      </c>
      <c r="E632" s="1">
        <f t="shared" si="93"/>
        <v>19.391972419814103</v>
      </c>
      <c r="F632" s="1">
        <f t="shared" si="80"/>
        <v>0</v>
      </c>
      <c r="G632" s="1">
        <f t="shared" si="94"/>
        <v>6.086774719472353</v>
      </c>
      <c r="H632" s="1">
        <f t="shared" si="81"/>
        <v>0</v>
      </c>
      <c r="I632" s="1"/>
      <c r="J632" s="1">
        <f t="shared" si="79"/>
        <v>0.42445423574949626</v>
      </c>
      <c r="K632" s="1"/>
      <c r="L632" s="1"/>
      <c r="M632" s="1">
        <f t="shared" si="85"/>
        <v>0.4244542357494959</v>
      </c>
      <c r="N632" s="1"/>
      <c r="O632" s="13"/>
      <c r="P632" s="13"/>
    </row>
    <row r="633" spans="3:16" ht="15">
      <c r="C633" s="1">
        <f t="shared" si="92"/>
        <v>4.7099999999999955</v>
      </c>
      <c r="D633" s="1">
        <f t="shared" si="78"/>
        <v>0</v>
      </c>
      <c r="E633" s="1">
        <f t="shared" si="93"/>
        <v>19.483274040606187</v>
      </c>
      <c r="F633" s="1">
        <f t="shared" si="80"/>
        <v>0</v>
      </c>
      <c r="G633" s="1">
        <f t="shared" si="94"/>
        <v>6.086774719472353</v>
      </c>
      <c r="H633" s="1">
        <f t="shared" si="81"/>
        <v>0</v>
      </c>
      <c r="I633" s="1"/>
      <c r="J633" s="1">
        <f t="shared" si="79"/>
        <v>0.4264526585420327</v>
      </c>
      <c r="K633" s="1"/>
      <c r="L633" s="1"/>
      <c r="M633" s="1">
        <f t="shared" si="85"/>
        <v>0.42645265854203235</v>
      </c>
      <c r="N633" s="1"/>
      <c r="O633" s="13"/>
      <c r="P633" s="13"/>
    </row>
    <row r="634" spans="3:16" ht="15">
      <c r="C634" s="1">
        <f t="shared" si="92"/>
        <v>4.724999999999995</v>
      </c>
      <c r="D634" s="1">
        <f t="shared" si="78"/>
        <v>0</v>
      </c>
      <c r="E634" s="1">
        <f t="shared" si="93"/>
        <v>19.57457566139827</v>
      </c>
      <c r="F634" s="1">
        <f t="shared" si="80"/>
        <v>0</v>
      </c>
      <c r="G634" s="1">
        <f t="shared" si="94"/>
        <v>6.086774719472353</v>
      </c>
      <c r="H634" s="1">
        <f t="shared" si="81"/>
        <v>0</v>
      </c>
      <c r="I634" s="1"/>
      <c r="J634" s="1">
        <f t="shared" si="79"/>
        <v>0.4284510813345691</v>
      </c>
      <c r="K634" s="1"/>
      <c r="L634" s="1"/>
      <c r="M634" s="1">
        <f t="shared" si="85"/>
        <v>0.4284510813345688</v>
      </c>
      <c r="N634" s="1"/>
      <c r="O634" s="13"/>
      <c r="P634" s="13"/>
    </row>
    <row r="635" spans="3:16" ht="15">
      <c r="C635" s="1">
        <f t="shared" si="92"/>
        <v>4.739999999999995</v>
      </c>
      <c r="D635" s="1">
        <f t="shared" si="78"/>
        <v>0</v>
      </c>
      <c r="E635" s="1">
        <f t="shared" si="93"/>
        <v>19.665877282190355</v>
      </c>
      <c r="F635" s="1">
        <f t="shared" si="80"/>
        <v>0</v>
      </c>
      <c r="G635" s="1">
        <f t="shared" si="94"/>
        <v>6.086774719472353</v>
      </c>
      <c r="H635" s="1">
        <f t="shared" si="81"/>
        <v>0</v>
      </c>
      <c r="I635" s="1"/>
      <c r="J635" s="1">
        <f t="shared" si="79"/>
        <v>0.43044950412710553</v>
      </c>
      <c r="K635" s="1"/>
      <c r="L635" s="1"/>
      <c r="M635" s="1">
        <f t="shared" si="85"/>
        <v>0.4304495041271052</v>
      </c>
      <c r="N635" s="1"/>
      <c r="O635" s="13"/>
      <c r="P635" s="13"/>
    </row>
    <row r="636" spans="3:16" ht="15">
      <c r="C636" s="1">
        <f t="shared" si="92"/>
        <v>4.754999999999995</v>
      </c>
      <c r="D636" s="1">
        <f t="shared" si="78"/>
        <v>0</v>
      </c>
      <c r="E636" s="1">
        <f t="shared" si="93"/>
        <v>19.75717890298244</v>
      </c>
      <c r="F636" s="1">
        <f t="shared" si="80"/>
        <v>0</v>
      </c>
      <c r="G636" s="1">
        <f t="shared" si="94"/>
        <v>6.086774719472353</v>
      </c>
      <c r="H636" s="1">
        <f t="shared" si="81"/>
        <v>0</v>
      </c>
      <c r="I636" s="1"/>
      <c r="J636" s="1">
        <f t="shared" si="79"/>
        <v>0.43244792691964196</v>
      </c>
      <c r="K636" s="1"/>
      <c r="L636" s="1"/>
      <c r="M636" s="1">
        <f t="shared" si="85"/>
        <v>0.4324479269196416</v>
      </c>
      <c r="N636" s="1"/>
      <c r="O636" s="13"/>
      <c r="P636" s="13"/>
    </row>
    <row r="637" spans="3:16" ht="15">
      <c r="C637" s="1">
        <f t="shared" si="92"/>
        <v>4.769999999999994</v>
      </c>
      <c r="D637" s="1">
        <f t="shared" si="78"/>
        <v>0</v>
      </c>
      <c r="E637" s="1">
        <f t="shared" si="93"/>
        <v>19.848480523774523</v>
      </c>
      <c r="F637" s="1">
        <f t="shared" si="80"/>
        <v>0</v>
      </c>
      <c r="G637" s="1">
        <f t="shared" si="94"/>
        <v>6.086774719472353</v>
      </c>
      <c r="H637" s="1">
        <f t="shared" si="81"/>
        <v>0</v>
      </c>
      <c r="I637" s="1"/>
      <c r="J637" s="1">
        <f t="shared" si="79"/>
        <v>0.43444634971217844</v>
      </c>
      <c r="K637" s="1"/>
      <c r="L637" s="1"/>
      <c r="M637" s="1">
        <f t="shared" si="85"/>
        <v>0.434446349712178</v>
      </c>
      <c r="N637" s="1"/>
      <c r="O637" s="13"/>
      <c r="P637" s="13"/>
    </row>
    <row r="638" spans="3:16" ht="15">
      <c r="C638" s="1">
        <f t="shared" si="92"/>
        <v>4.784999999999994</v>
      </c>
      <c r="D638" s="1">
        <f t="shared" si="78"/>
        <v>0</v>
      </c>
      <c r="E638" s="1">
        <f t="shared" si="93"/>
        <v>19.939782144566607</v>
      </c>
      <c r="F638" s="1">
        <f t="shared" si="80"/>
        <v>0</v>
      </c>
      <c r="G638" s="1">
        <f t="shared" si="94"/>
        <v>6.086774719472353</v>
      </c>
      <c r="H638" s="1">
        <f t="shared" si="81"/>
        <v>0</v>
      </c>
      <c r="I638" s="1"/>
      <c r="J638" s="1">
        <f t="shared" si="79"/>
        <v>0.43644477250471486</v>
      </c>
      <c r="K638" s="1"/>
      <c r="L638" s="1"/>
      <c r="M638" s="1">
        <f t="shared" si="85"/>
        <v>0.4364447725047144</v>
      </c>
      <c r="N638" s="1"/>
      <c r="O638" s="13"/>
      <c r="P638" s="13"/>
    </row>
    <row r="639" spans="3:16" ht="15">
      <c r="C639" s="1">
        <f t="shared" si="92"/>
        <v>4.799999999999994</v>
      </c>
      <c r="D639" s="1">
        <f aca="true" t="shared" si="95" ref="D639:D702">-D*0.5*(1-SIGN(C639-0.5*W))</f>
        <v>0</v>
      </c>
      <c r="E639" s="1">
        <f t="shared" si="93"/>
        <v>20.03108376535869</v>
      </c>
      <c r="F639" s="1">
        <f t="shared" si="80"/>
        <v>0</v>
      </c>
      <c r="G639" s="1">
        <f t="shared" si="94"/>
        <v>6.086774719472353</v>
      </c>
      <c r="H639" s="1">
        <f t="shared" si="81"/>
        <v>0</v>
      </c>
      <c r="I639" s="1"/>
      <c r="J639" s="1">
        <f aca="true" t="shared" si="96" ref="J639:J702">E639/M</f>
        <v>0.4384431952972513</v>
      </c>
      <c r="K639" s="1"/>
      <c r="L639" s="1"/>
      <c r="M639" s="1">
        <f t="shared" si="85"/>
        <v>0.43844319529725084</v>
      </c>
      <c r="N639" s="1"/>
      <c r="O639" s="13"/>
      <c r="P639" s="13"/>
    </row>
    <row r="640" spans="3:16" ht="15">
      <c r="C640" s="1">
        <f t="shared" si="92"/>
        <v>4.814999999999993</v>
      </c>
      <c r="D640" s="1">
        <f t="shared" si="95"/>
        <v>0</v>
      </c>
      <c r="E640" s="1">
        <f t="shared" si="93"/>
        <v>20.122385386150775</v>
      </c>
      <c r="F640" s="1">
        <f aca="true" t="shared" si="97" ref="F640:F703">(D640+(L*(L+1)/(C640*C640))-E)*E640</f>
        <v>0</v>
      </c>
      <c r="G640" s="1">
        <f t="shared" si="94"/>
        <v>6.086774719472353</v>
      </c>
      <c r="H640" s="1">
        <f aca="true" t="shared" si="98" ref="H640:H703">D640+(L*(L+1)/(C640*C640))</f>
        <v>0</v>
      </c>
      <c r="I640" s="1"/>
      <c r="J640" s="1">
        <f t="shared" si="96"/>
        <v>0.4404416180897877</v>
      </c>
      <c r="K640" s="1"/>
      <c r="L640" s="1"/>
      <c r="M640" s="1">
        <f t="shared" si="85"/>
        <v>0.44044161808978727</v>
      </c>
      <c r="N640" s="1"/>
      <c r="O640" s="13"/>
      <c r="P640" s="13"/>
    </row>
    <row r="641" spans="3:16" ht="15">
      <c r="C641" s="1">
        <f aca="true" t="shared" si="99" ref="C641:C656">C640+dx</f>
        <v>4.829999999999993</v>
      </c>
      <c r="D641" s="1">
        <f t="shared" si="95"/>
        <v>0</v>
      </c>
      <c r="E641" s="1">
        <f aca="true" t="shared" si="100" ref="E641:E656">E640+dx*G640</f>
        <v>20.21368700694286</v>
      </c>
      <c r="F641" s="1">
        <f t="shared" si="97"/>
        <v>0</v>
      </c>
      <c r="G641" s="1">
        <f aca="true" t="shared" si="101" ref="G641:G656">G640+dx*F641</f>
        <v>6.086774719472353</v>
      </c>
      <c r="H641" s="1">
        <f t="shared" si="98"/>
        <v>0</v>
      </c>
      <c r="I641" s="1"/>
      <c r="J641" s="1">
        <f t="shared" si="96"/>
        <v>0.44244004088232414</v>
      </c>
      <c r="K641" s="1"/>
      <c r="L641" s="1"/>
      <c r="M641" s="1">
        <f t="shared" si="85"/>
        <v>0.4424400408823237</v>
      </c>
      <c r="N641" s="1"/>
      <c r="O641" s="13"/>
      <c r="P641" s="13"/>
    </row>
    <row r="642" spans="3:16" ht="15">
      <c r="C642" s="1">
        <f t="shared" si="99"/>
        <v>4.844999999999993</v>
      </c>
      <c r="D642" s="1">
        <f t="shared" si="95"/>
        <v>0</v>
      </c>
      <c r="E642" s="1">
        <f t="shared" si="100"/>
        <v>20.304988627734943</v>
      </c>
      <c r="F642" s="1">
        <f t="shared" si="97"/>
        <v>0</v>
      </c>
      <c r="G642" s="1">
        <f t="shared" si="101"/>
        <v>6.086774719472353</v>
      </c>
      <c r="H642" s="1">
        <f t="shared" si="98"/>
        <v>0</v>
      </c>
      <c r="I642" s="1"/>
      <c r="J642" s="1">
        <f t="shared" si="96"/>
        <v>0.44443846367486056</v>
      </c>
      <c r="K642" s="1"/>
      <c r="L642" s="1"/>
      <c r="M642" s="1">
        <f t="shared" si="85"/>
        <v>0.4444384636748601</v>
      </c>
      <c r="N642" s="1"/>
      <c r="O642" s="13"/>
      <c r="P642" s="13"/>
    </row>
    <row r="643" spans="3:16" ht="15">
      <c r="C643" s="1">
        <f t="shared" si="99"/>
        <v>4.859999999999992</v>
      </c>
      <c r="D643" s="1">
        <f t="shared" si="95"/>
        <v>0</v>
      </c>
      <c r="E643" s="1">
        <f t="shared" si="100"/>
        <v>20.396290248527027</v>
      </c>
      <c r="F643" s="1">
        <f t="shared" si="97"/>
        <v>0</v>
      </c>
      <c r="G643" s="1">
        <f t="shared" si="101"/>
        <v>6.086774719472353</v>
      </c>
      <c r="H643" s="1">
        <f t="shared" si="98"/>
        <v>0</v>
      </c>
      <c r="I643" s="1"/>
      <c r="J643" s="1">
        <f t="shared" si="96"/>
        <v>0.446436886467397</v>
      </c>
      <c r="K643" s="1"/>
      <c r="L643" s="1"/>
      <c r="M643" s="1">
        <f t="shared" si="85"/>
        <v>0.4464368864673965</v>
      </c>
      <c r="N643" s="1"/>
      <c r="O643" s="13"/>
      <c r="P643" s="13"/>
    </row>
    <row r="644" spans="3:16" ht="15">
      <c r="C644" s="1">
        <f t="shared" si="99"/>
        <v>4.874999999999992</v>
      </c>
      <c r="D644" s="1">
        <f t="shared" si="95"/>
        <v>0</v>
      </c>
      <c r="E644" s="1">
        <f t="shared" si="100"/>
        <v>20.48759186931911</v>
      </c>
      <c r="F644" s="1">
        <f t="shared" si="97"/>
        <v>0</v>
      </c>
      <c r="G644" s="1">
        <f t="shared" si="101"/>
        <v>6.086774719472353</v>
      </c>
      <c r="H644" s="1">
        <f t="shared" si="98"/>
        <v>0</v>
      </c>
      <c r="I644" s="1"/>
      <c r="J644" s="1">
        <f t="shared" si="96"/>
        <v>0.4484353092599334</v>
      </c>
      <c r="K644" s="1"/>
      <c r="L644" s="1"/>
      <c r="M644" s="1">
        <f t="shared" si="85"/>
        <v>0.4484353092599329</v>
      </c>
      <c r="N644" s="1"/>
      <c r="O644" s="13"/>
      <c r="P644" s="13"/>
    </row>
    <row r="645" spans="3:16" ht="15">
      <c r="C645" s="1">
        <f t="shared" si="99"/>
        <v>4.889999999999992</v>
      </c>
      <c r="D645" s="1">
        <f t="shared" si="95"/>
        <v>0</v>
      </c>
      <c r="E645" s="1">
        <f t="shared" si="100"/>
        <v>20.578893490111195</v>
      </c>
      <c r="F645" s="1">
        <f t="shared" si="97"/>
        <v>0</v>
      </c>
      <c r="G645" s="1">
        <f t="shared" si="101"/>
        <v>6.086774719472353</v>
      </c>
      <c r="H645" s="1">
        <f t="shared" si="98"/>
        <v>0</v>
      </c>
      <c r="I645" s="1"/>
      <c r="J645" s="1">
        <f t="shared" si="96"/>
        <v>0.45043373205246984</v>
      </c>
      <c r="K645" s="1"/>
      <c r="L645" s="1"/>
      <c r="M645" s="1">
        <f t="shared" si="85"/>
        <v>0.45043373205246934</v>
      </c>
      <c r="N645" s="1"/>
      <c r="O645" s="13"/>
      <c r="P645" s="13"/>
    </row>
    <row r="646" spans="3:16" ht="15">
      <c r="C646" s="1">
        <f t="shared" si="99"/>
        <v>4.904999999999991</v>
      </c>
      <c r="D646" s="1">
        <f t="shared" si="95"/>
        <v>0</v>
      </c>
      <c r="E646" s="1">
        <f t="shared" si="100"/>
        <v>20.67019511090328</v>
      </c>
      <c r="F646" s="1">
        <f t="shared" si="97"/>
        <v>0</v>
      </c>
      <c r="G646" s="1">
        <f t="shared" si="101"/>
        <v>6.086774719472353</v>
      </c>
      <c r="H646" s="1">
        <f t="shared" si="98"/>
        <v>0</v>
      </c>
      <c r="I646" s="1"/>
      <c r="J646" s="1">
        <f t="shared" si="96"/>
        <v>0.45243215484500626</v>
      </c>
      <c r="K646" s="1"/>
      <c r="L646" s="1"/>
      <c r="M646" s="1">
        <f t="shared" si="85"/>
        <v>0.45243215484500576</v>
      </c>
      <c r="N646" s="1"/>
      <c r="O646" s="13"/>
      <c r="P646" s="13"/>
    </row>
    <row r="647" spans="3:16" ht="15">
      <c r="C647" s="1">
        <f t="shared" si="99"/>
        <v>4.919999999999991</v>
      </c>
      <c r="D647" s="1">
        <f t="shared" si="95"/>
        <v>0</v>
      </c>
      <c r="E647" s="1">
        <f t="shared" si="100"/>
        <v>20.761496731695363</v>
      </c>
      <c r="F647" s="1">
        <f t="shared" si="97"/>
        <v>0</v>
      </c>
      <c r="G647" s="1">
        <f t="shared" si="101"/>
        <v>6.086774719472353</v>
      </c>
      <c r="H647" s="1">
        <f t="shared" si="98"/>
        <v>0</v>
      </c>
      <c r="I647" s="1"/>
      <c r="J647" s="1">
        <f t="shared" si="96"/>
        <v>0.45443057763754274</v>
      </c>
      <c r="K647" s="1"/>
      <c r="L647" s="1"/>
      <c r="M647" s="1">
        <f t="shared" si="85"/>
        <v>0.4544305776375422</v>
      </c>
      <c r="N647" s="1"/>
      <c r="O647" s="13"/>
      <c r="P647" s="13"/>
    </row>
    <row r="648" spans="3:16" ht="15">
      <c r="C648" s="1">
        <f t="shared" si="99"/>
        <v>4.934999999999991</v>
      </c>
      <c r="D648" s="1">
        <f t="shared" si="95"/>
        <v>0</v>
      </c>
      <c r="E648" s="1">
        <f t="shared" si="100"/>
        <v>20.852798352487447</v>
      </c>
      <c r="F648" s="1">
        <f t="shared" si="97"/>
        <v>0</v>
      </c>
      <c r="G648" s="1">
        <f t="shared" si="101"/>
        <v>6.086774719472353</v>
      </c>
      <c r="H648" s="1">
        <f t="shared" si="98"/>
        <v>0</v>
      </c>
      <c r="I648" s="1"/>
      <c r="J648" s="1">
        <f t="shared" si="96"/>
        <v>0.45642900043007917</v>
      </c>
      <c r="K648" s="1"/>
      <c r="L648" s="1"/>
      <c r="M648" s="1">
        <f t="shared" si="85"/>
        <v>0.4564290004300786</v>
      </c>
      <c r="N648" s="1"/>
      <c r="O648" s="13"/>
      <c r="P648" s="13"/>
    </row>
    <row r="649" spans="3:16" ht="15">
      <c r="C649" s="1">
        <f t="shared" si="99"/>
        <v>4.94999999999999</v>
      </c>
      <c r="D649" s="1">
        <f t="shared" si="95"/>
        <v>0</v>
      </c>
      <c r="E649" s="1">
        <f t="shared" si="100"/>
        <v>20.94409997327953</v>
      </c>
      <c r="F649" s="1">
        <f t="shared" si="97"/>
        <v>0</v>
      </c>
      <c r="G649" s="1">
        <f t="shared" si="101"/>
        <v>6.086774719472353</v>
      </c>
      <c r="H649" s="1">
        <f t="shared" si="98"/>
        <v>0</v>
      </c>
      <c r="I649" s="1"/>
      <c r="J649" s="1">
        <f t="shared" si="96"/>
        <v>0.4584274232226156</v>
      </c>
      <c r="K649" s="1"/>
      <c r="L649" s="1"/>
      <c r="M649" s="1">
        <f t="shared" si="85"/>
        <v>0.458427423222615</v>
      </c>
      <c r="N649" s="1"/>
      <c r="O649" s="13"/>
      <c r="P649" s="13"/>
    </row>
    <row r="650" spans="3:16" ht="15">
      <c r="C650" s="1">
        <f t="shared" si="99"/>
        <v>4.96499999999999</v>
      </c>
      <c r="D650" s="1">
        <f t="shared" si="95"/>
        <v>0</v>
      </c>
      <c r="E650" s="1">
        <f t="shared" si="100"/>
        <v>21.035401594071615</v>
      </c>
      <c r="F650" s="1">
        <f t="shared" si="97"/>
        <v>0</v>
      </c>
      <c r="G650" s="1">
        <f t="shared" si="101"/>
        <v>6.086774719472353</v>
      </c>
      <c r="H650" s="1">
        <f t="shared" si="98"/>
        <v>0</v>
      </c>
      <c r="I650" s="1"/>
      <c r="J650" s="1">
        <f t="shared" si="96"/>
        <v>0.460425846015152</v>
      </c>
      <c r="K650" s="1"/>
      <c r="L650" s="1"/>
      <c r="M650" s="1">
        <f t="shared" si="85"/>
        <v>0.4604258460151514</v>
      </c>
      <c r="N650" s="1"/>
      <c r="O650" s="13"/>
      <c r="P650" s="13"/>
    </row>
    <row r="651" spans="3:16" ht="15">
      <c r="C651" s="1">
        <f t="shared" si="99"/>
        <v>4.97999999999999</v>
      </c>
      <c r="D651" s="1">
        <f t="shared" si="95"/>
        <v>0</v>
      </c>
      <c r="E651" s="1">
        <f t="shared" si="100"/>
        <v>21.1267032148637</v>
      </c>
      <c r="F651" s="1">
        <f t="shared" si="97"/>
        <v>0</v>
      </c>
      <c r="G651" s="1">
        <f t="shared" si="101"/>
        <v>6.086774719472353</v>
      </c>
      <c r="H651" s="1">
        <f t="shared" si="98"/>
        <v>0</v>
      </c>
      <c r="I651" s="1"/>
      <c r="J651" s="1">
        <f t="shared" si="96"/>
        <v>0.46242426880768844</v>
      </c>
      <c r="K651" s="1"/>
      <c r="L651" s="1"/>
      <c r="M651" s="1">
        <f t="shared" si="85"/>
        <v>0.46242426880768783</v>
      </c>
      <c r="N651" s="1"/>
      <c r="O651" s="13"/>
      <c r="P651" s="13"/>
    </row>
    <row r="652" spans="3:16" ht="15">
      <c r="C652" s="1">
        <f t="shared" si="99"/>
        <v>4.9949999999999894</v>
      </c>
      <c r="D652" s="1">
        <f t="shared" si="95"/>
        <v>0</v>
      </c>
      <c r="E652" s="1">
        <f t="shared" si="100"/>
        <v>21.218004835655783</v>
      </c>
      <c r="F652" s="1">
        <f t="shared" si="97"/>
        <v>0</v>
      </c>
      <c r="G652" s="1">
        <f t="shared" si="101"/>
        <v>6.086774719472353</v>
      </c>
      <c r="H652" s="1">
        <f t="shared" si="98"/>
        <v>0</v>
      </c>
      <c r="I652" s="1"/>
      <c r="J652" s="1">
        <f t="shared" si="96"/>
        <v>0.46442269160022487</v>
      </c>
      <c r="K652" s="1"/>
      <c r="L652" s="1"/>
      <c r="M652" s="1">
        <f t="shared" si="85"/>
        <v>0.46442269160022426</v>
      </c>
      <c r="N652" s="1"/>
      <c r="O652" s="13"/>
      <c r="P652" s="13"/>
    </row>
    <row r="653" spans="3:16" ht="15">
      <c r="C653" s="1">
        <f t="shared" si="99"/>
        <v>5.009999999999989</v>
      </c>
      <c r="D653" s="1">
        <f t="shared" si="95"/>
        <v>0</v>
      </c>
      <c r="E653" s="1">
        <f t="shared" si="100"/>
        <v>21.309306456447867</v>
      </c>
      <c r="F653" s="1">
        <f t="shared" si="97"/>
        <v>0</v>
      </c>
      <c r="G653" s="1">
        <f t="shared" si="101"/>
        <v>6.086774719472353</v>
      </c>
      <c r="H653" s="1">
        <f t="shared" si="98"/>
        <v>0</v>
      </c>
      <c r="I653" s="1"/>
      <c r="J653" s="1">
        <f t="shared" si="96"/>
        <v>0.4664211143927613</v>
      </c>
      <c r="K653" s="1"/>
      <c r="L653" s="1"/>
      <c r="M653" s="1">
        <f t="shared" si="85"/>
        <v>0.4664211143927607</v>
      </c>
      <c r="N653" s="1"/>
      <c r="O653" s="13"/>
      <c r="P653" s="13"/>
    </row>
    <row r="654" spans="3:16" ht="15">
      <c r="C654" s="1">
        <f t="shared" si="99"/>
        <v>5.024999999999989</v>
      </c>
      <c r="D654" s="1">
        <f t="shared" si="95"/>
        <v>0</v>
      </c>
      <c r="E654" s="1">
        <f t="shared" si="100"/>
        <v>21.40060807723995</v>
      </c>
      <c r="F654" s="1">
        <f t="shared" si="97"/>
        <v>0</v>
      </c>
      <c r="G654" s="1">
        <f t="shared" si="101"/>
        <v>6.086774719472353</v>
      </c>
      <c r="H654" s="1">
        <f t="shared" si="98"/>
        <v>0</v>
      </c>
      <c r="I654" s="1"/>
      <c r="J654" s="1">
        <f t="shared" si="96"/>
        <v>0.4684195371852977</v>
      </c>
      <c r="K654" s="1"/>
      <c r="L654" s="1"/>
      <c r="M654" s="1">
        <f aca="true" t="shared" si="102" ref="M654:M717">f_wall+slope_at_wall*(C654-2.505)</f>
        <v>0.4684195371852971</v>
      </c>
      <c r="N654" s="1"/>
      <c r="O654" s="13"/>
      <c r="P654" s="13"/>
    </row>
    <row r="655" spans="3:16" ht="15">
      <c r="C655" s="1">
        <f t="shared" si="99"/>
        <v>5.0399999999999885</v>
      </c>
      <c r="D655" s="1">
        <f t="shared" si="95"/>
        <v>0</v>
      </c>
      <c r="E655" s="1">
        <f t="shared" si="100"/>
        <v>21.491909698032035</v>
      </c>
      <c r="F655" s="1">
        <f t="shared" si="97"/>
        <v>0</v>
      </c>
      <c r="G655" s="1">
        <f t="shared" si="101"/>
        <v>6.086774719472353</v>
      </c>
      <c r="H655" s="1">
        <f t="shared" si="98"/>
        <v>0</v>
      </c>
      <c r="I655" s="1"/>
      <c r="J655" s="1">
        <f t="shared" si="96"/>
        <v>0.47041795997783414</v>
      </c>
      <c r="K655" s="1"/>
      <c r="L655" s="1"/>
      <c r="M655" s="1">
        <f t="shared" si="102"/>
        <v>0.4704179599778335</v>
      </c>
      <c r="N655" s="1"/>
      <c r="O655" s="13"/>
      <c r="P655" s="13"/>
    </row>
    <row r="656" spans="3:16" ht="15">
      <c r="C656" s="1">
        <f t="shared" si="99"/>
        <v>5.054999999999988</v>
      </c>
      <c r="D656" s="1">
        <f t="shared" si="95"/>
        <v>0</v>
      </c>
      <c r="E656" s="1">
        <f t="shared" si="100"/>
        <v>21.58321131882412</v>
      </c>
      <c r="F656" s="1">
        <f t="shared" si="97"/>
        <v>0</v>
      </c>
      <c r="G656" s="1">
        <f t="shared" si="101"/>
        <v>6.086774719472353</v>
      </c>
      <c r="H656" s="1">
        <f t="shared" si="98"/>
        <v>0</v>
      </c>
      <c r="I656" s="1"/>
      <c r="J656" s="1">
        <f t="shared" si="96"/>
        <v>0.47241638277037057</v>
      </c>
      <c r="K656" s="1"/>
      <c r="L656" s="1"/>
      <c r="M656" s="1">
        <f t="shared" si="102"/>
        <v>0.4724163827703699</v>
      </c>
      <c r="N656" s="1"/>
      <c r="O656" s="13"/>
      <c r="P656" s="13"/>
    </row>
    <row r="657" spans="3:16" ht="15">
      <c r="C657" s="1">
        <f aca="true" t="shared" si="103" ref="C657:C672">C656+dx</f>
        <v>5.069999999999988</v>
      </c>
      <c r="D657" s="1">
        <f t="shared" si="95"/>
        <v>0</v>
      </c>
      <c r="E657" s="1">
        <f aca="true" t="shared" si="104" ref="E657:E672">E656+dx*G656</f>
        <v>21.674512939616204</v>
      </c>
      <c r="F657" s="1">
        <f t="shared" si="97"/>
        <v>0</v>
      </c>
      <c r="G657" s="1">
        <f aca="true" t="shared" si="105" ref="G657:G672">G656+dx*F657</f>
        <v>6.086774719472353</v>
      </c>
      <c r="H657" s="1">
        <f t="shared" si="98"/>
        <v>0</v>
      </c>
      <c r="I657" s="1"/>
      <c r="J657" s="1">
        <f t="shared" si="96"/>
        <v>0.47441480556290705</v>
      </c>
      <c r="K657" s="1"/>
      <c r="L657" s="1"/>
      <c r="M657" s="1">
        <f t="shared" si="102"/>
        <v>0.4744148055629063</v>
      </c>
      <c r="N657" s="1"/>
      <c r="O657" s="13"/>
      <c r="P657" s="13"/>
    </row>
    <row r="658" spans="3:16" ht="15">
      <c r="C658" s="1">
        <f t="shared" si="103"/>
        <v>5.0849999999999875</v>
      </c>
      <c r="D658" s="1">
        <f t="shared" si="95"/>
        <v>0</v>
      </c>
      <c r="E658" s="1">
        <f t="shared" si="104"/>
        <v>21.765814560408288</v>
      </c>
      <c r="F658" s="1">
        <f t="shared" si="97"/>
        <v>0</v>
      </c>
      <c r="G658" s="1">
        <f t="shared" si="105"/>
        <v>6.086774719472353</v>
      </c>
      <c r="H658" s="1">
        <f t="shared" si="98"/>
        <v>0</v>
      </c>
      <c r="I658" s="1"/>
      <c r="J658" s="1">
        <f t="shared" si="96"/>
        <v>0.4764132283554435</v>
      </c>
      <c r="K658" s="1"/>
      <c r="L658" s="1"/>
      <c r="M658" s="1">
        <f t="shared" si="102"/>
        <v>0.47641322835544275</v>
      </c>
      <c r="N658" s="1"/>
      <c r="O658" s="13"/>
      <c r="P658" s="13"/>
    </row>
    <row r="659" spans="3:16" ht="15">
      <c r="C659" s="1">
        <f t="shared" si="103"/>
        <v>5.099999999999987</v>
      </c>
      <c r="D659" s="1">
        <f t="shared" si="95"/>
        <v>0</v>
      </c>
      <c r="E659" s="1">
        <f t="shared" si="104"/>
        <v>21.85711618120037</v>
      </c>
      <c r="F659" s="1">
        <f t="shared" si="97"/>
        <v>0</v>
      </c>
      <c r="G659" s="1">
        <f t="shared" si="105"/>
        <v>6.086774719472353</v>
      </c>
      <c r="H659" s="1">
        <f t="shared" si="98"/>
        <v>0</v>
      </c>
      <c r="I659" s="1"/>
      <c r="J659" s="1">
        <f t="shared" si="96"/>
        <v>0.4784116511479799</v>
      </c>
      <c r="K659" s="1"/>
      <c r="L659" s="1"/>
      <c r="M659" s="1">
        <f t="shared" si="102"/>
        <v>0.4784116511479792</v>
      </c>
      <c r="N659" s="1"/>
      <c r="O659" s="13"/>
      <c r="P659" s="13"/>
    </row>
    <row r="660" spans="3:16" ht="15">
      <c r="C660" s="1">
        <f t="shared" si="103"/>
        <v>5.114999999999987</v>
      </c>
      <c r="D660" s="1">
        <f t="shared" si="95"/>
        <v>0</v>
      </c>
      <c r="E660" s="1">
        <f t="shared" si="104"/>
        <v>21.948417801992456</v>
      </c>
      <c r="F660" s="1">
        <f t="shared" si="97"/>
        <v>0</v>
      </c>
      <c r="G660" s="1">
        <f t="shared" si="105"/>
        <v>6.086774719472353</v>
      </c>
      <c r="H660" s="1">
        <f t="shared" si="98"/>
        <v>0</v>
      </c>
      <c r="I660" s="1"/>
      <c r="J660" s="1">
        <f t="shared" si="96"/>
        <v>0.4804100739405163</v>
      </c>
      <c r="K660" s="1"/>
      <c r="L660" s="1"/>
      <c r="M660" s="1">
        <f t="shared" si="102"/>
        <v>0.4804100739405156</v>
      </c>
      <c r="N660" s="1"/>
      <c r="O660" s="13"/>
      <c r="P660" s="13"/>
    </row>
    <row r="661" spans="3:16" ht="15">
      <c r="C661" s="1">
        <f t="shared" si="103"/>
        <v>5.129999999999987</v>
      </c>
      <c r="D661" s="1">
        <f t="shared" si="95"/>
        <v>0</v>
      </c>
      <c r="E661" s="1">
        <f t="shared" si="104"/>
        <v>22.03971942278454</v>
      </c>
      <c r="F661" s="1">
        <f t="shared" si="97"/>
        <v>0</v>
      </c>
      <c r="G661" s="1">
        <f t="shared" si="105"/>
        <v>6.086774719472353</v>
      </c>
      <c r="H661" s="1">
        <f t="shared" si="98"/>
        <v>0</v>
      </c>
      <c r="I661" s="1"/>
      <c r="J661" s="1">
        <f t="shared" si="96"/>
        <v>0.48240849673305275</v>
      </c>
      <c r="K661" s="1"/>
      <c r="L661" s="1"/>
      <c r="M661" s="1">
        <f t="shared" si="102"/>
        <v>0.482408496733052</v>
      </c>
      <c r="N661" s="1"/>
      <c r="O661" s="13"/>
      <c r="P661" s="13"/>
    </row>
    <row r="662" spans="3:16" ht="15">
      <c r="C662" s="1">
        <f t="shared" si="103"/>
        <v>5.144999999999986</v>
      </c>
      <c r="D662" s="1">
        <f t="shared" si="95"/>
        <v>0</v>
      </c>
      <c r="E662" s="1">
        <f t="shared" si="104"/>
        <v>22.131021043576624</v>
      </c>
      <c r="F662" s="1">
        <f t="shared" si="97"/>
        <v>0</v>
      </c>
      <c r="G662" s="1">
        <f t="shared" si="105"/>
        <v>6.086774719472353</v>
      </c>
      <c r="H662" s="1">
        <f t="shared" si="98"/>
        <v>0</v>
      </c>
      <c r="I662" s="1"/>
      <c r="J662" s="1">
        <f t="shared" si="96"/>
        <v>0.4844069195255892</v>
      </c>
      <c r="K662" s="1"/>
      <c r="L662" s="1"/>
      <c r="M662" s="1">
        <f t="shared" si="102"/>
        <v>0.4844069195255884</v>
      </c>
      <c r="N662" s="1"/>
      <c r="O662" s="13"/>
      <c r="P662" s="13"/>
    </row>
    <row r="663" spans="3:16" ht="15">
      <c r="C663" s="1">
        <f t="shared" si="103"/>
        <v>5.159999999999986</v>
      </c>
      <c r="D663" s="1">
        <f t="shared" si="95"/>
        <v>0</v>
      </c>
      <c r="E663" s="1">
        <f t="shared" si="104"/>
        <v>22.222322664368708</v>
      </c>
      <c r="F663" s="1">
        <f t="shared" si="97"/>
        <v>0</v>
      </c>
      <c r="G663" s="1">
        <f t="shared" si="105"/>
        <v>6.086774719472353</v>
      </c>
      <c r="H663" s="1">
        <f t="shared" si="98"/>
        <v>0</v>
      </c>
      <c r="I663" s="1"/>
      <c r="J663" s="1">
        <f t="shared" si="96"/>
        <v>0.4864053423181256</v>
      </c>
      <c r="K663" s="1"/>
      <c r="L663" s="1"/>
      <c r="M663" s="1">
        <f t="shared" si="102"/>
        <v>0.4864053423181248</v>
      </c>
      <c r="N663" s="1"/>
      <c r="O663" s="13"/>
      <c r="P663" s="13"/>
    </row>
    <row r="664" spans="3:16" ht="15">
      <c r="C664" s="1">
        <f t="shared" si="103"/>
        <v>5.174999999999986</v>
      </c>
      <c r="D664" s="1">
        <f t="shared" si="95"/>
        <v>0</v>
      </c>
      <c r="E664" s="1">
        <f t="shared" si="104"/>
        <v>22.31362428516079</v>
      </c>
      <c r="F664" s="1">
        <f t="shared" si="97"/>
        <v>0</v>
      </c>
      <c r="G664" s="1">
        <f t="shared" si="105"/>
        <v>6.086774719472353</v>
      </c>
      <c r="H664" s="1">
        <f t="shared" si="98"/>
        <v>0</v>
      </c>
      <c r="I664" s="1"/>
      <c r="J664" s="1">
        <f t="shared" si="96"/>
        <v>0.488403765110662</v>
      </c>
      <c r="K664" s="1"/>
      <c r="L664" s="1"/>
      <c r="M664" s="1">
        <f t="shared" si="102"/>
        <v>0.48840376511066125</v>
      </c>
      <c r="N664" s="1"/>
      <c r="O664" s="13"/>
      <c r="P664" s="13"/>
    </row>
    <row r="665" spans="3:16" ht="15">
      <c r="C665" s="1">
        <f t="shared" si="103"/>
        <v>5.189999999999985</v>
      </c>
      <c r="D665" s="1">
        <f t="shared" si="95"/>
        <v>0</v>
      </c>
      <c r="E665" s="1">
        <f t="shared" si="104"/>
        <v>22.404925905952876</v>
      </c>
      <c r="F665" s="1">
        <f t="shared" si="97"/>
        <v>0</v>
      </c>
      <c r="G665" s="1">
        <f t="shared" si="105"/>
        <v>6.086774719472353</v>
      </c>
      <c r="H665" s="1">
        <f t="shared" si="98"/>
        <v>0</v>
      </c>
      <c r="I665" s="1"/>
      <c r="J665" s="1">
        <f t="shared" si="96"/>
        <v>0.49040218790319845</v>
      </c>
      <c r="K665" s="1"/>
      <c r="L665" s="1"/>
      <c r="M665" s="1">
        <f t="shared" si="102"/>
        <v>0.4904021879031977</v>
      </c>
      <c r="N665" s="1"/>
      <c r="O665" s="13"/>
      <c r="P665" s="13"/>
    </row>
    <row r="666" spans="3:16" ht="15">
      <c r="C666" s="1">
        <f t="shared" si="103"/>
        <v>5.204999999999985</v>
      </c>
      <c r="D666" s="1">
        <f t="shared" si="95"/>
        <v>0</v>
      </c>
      <c r="E666" s="1">
        <f t="shared" si="104"/>
        <v>22.49622752674496</v>
      </c>
      <c r="F666" s="1">
        <f t="shared" si="97"/>
        <v>0</v>
      </c>
      <c r="G666" s="1">
        <f t="shared" si="105"/>
        <v>6.086774719472353</v>
      </c>
      <c r="H666" s="1">
        <f t="shared" si="98"/>
        <v>0</v>
      </c>
      <c r="I666" s="1"/>
      <c r="J666" s="1">
        <f t="shared" si="96"/>
        <v>0.49240061069573493</v>
      </c>
      <c r="K666" s="1"/>
      <c r="L666" s="1"/>
      <c r="M666" s="1">
        <f t="shared" si="102"/>
        <v>0.4924006106957341</v>
      </c>
      <c r="N666" s="1"/>
      <c r="O666" s="13"/>
      <c r="P666" s="13"/>
    </row>
    <row r="667" spans="3:16" ht="15">
      <c r="C667" s="1">
        <f t="shared" si="103"/>
        <v>5.219999999999985</v>
      </c>
      <c r="D667" s="1">
        <f t="shared" si="95"/>
        <v>0</v>
      </c>
      <c r="E667" s="1">
        <f t="shared" si="104"/>
        <v>22.587529147537044</v>
      </c>
      <c r="F667" s="1">
        <f t="shared" si="97"/>
        <v>0</v>
      </c>
      <c r="G667" s="1">
        <f t="shared" si="105"/>
        <v>6.086774719472353</v>
      </c>
      <c r="H667" s="1">
        <f t="shared" si="98"/>
        <v>0</v>
      </c>
      <c r="I667" s="1"/>
      <c r="J667" s="1">
        <f t="shared" si="96"/>
        <v>0.49439903348827136</v>
      </c>
      <c r="K667" s="1"/>
      <c r="L667" s="1"/>
      <c r="M667" s="1">
        <f t="shared" si="102"/>
        <v>0.49439903348827047</v>
      </c>
      <c r="N667" s="1"/>
      <c r="O667" s="13"/>
      <c r="P667" s="13"/>
    </row>
    <row r="668" spans="3:16" ht="15">
      <c r="C668" s="1">
        <f t="shared" si="103"/>
        <v>5.234999999999984</v>
      </c>
      <c r="D668" s="1">
        <f t="shared" si="95"/>
        <v>0</v>
      </c>
      <c r="E668" s="1">
        <f t="shared" si="104"/>
        <v>22.678830768329128</v>
      </c>
      <c r="F668" s="1">
        <f t="shared" si="97"/>
        <v>0</v>
      </c>
      <c r="G668" s="1">
        <f t="shared" si="105"/>
        <v>6.086774719472353</v>
      </c>
      <c r="H668" s="1">
        <f t="shared" si="98"/>
        <v>0</v>
      </c>
      <c r="I668" s="1"/>
      <c r="J668" s="1">
        <f t="shared" si="96"/>
        <v>0.4963974562808078</v>
      </c>
      <c r="K668" s="1"/>
      <c r="L668" s="1"/>
      <c r="M668" s="1">
        <f t="shared" si="102"/>
        <v>0.4963974562808069</v>
      </c>
      <c r="N668" s="1"/>
      <c r="O668" s="13"/>
      <c r="P668" s="13"/>
    </row>
    <row r="669" spans="3:16" ht="15">
      <c r="C669" s="1">
        <f t="shared" si="103"/>
        <v>5.249999999999984</v>
      </c>
      <c r="D669" s="1">
        <f t="shared" si="95"/>
        <v>0</v>
      </c>
      <c r="E669" s="1">
        <f t="shared" si="104"/>
        <v>22.770132389121212</v>
      </c>
      <c r="F669" s="1">
        <f t="shared" si="97"/>
        <v>0</v>
      </c>
      <c r="G669" s="1">
        <f t="shared" si="105"/>
        <v>6.086774719472353</v>
      </c>
      <c r="H669" s="1">
        <f t="shared" si="98"/>
        <v>0</v>
      </c>
      <c r="I669" s="1"/>
      <c r="J669" s="1">
        <f t="shared" si="96"/>
        <v>0.4983958790733442</v>
      </c>
      <c r="K669" s="1"/>
      <c r="L669" s="1"/>
      <c r="M669" s="1">
        <f t="shared" si="102"/>
        <v>0.4983958790733433</v>
      </c>
      <c r="N669" s="1"/>
      <c r="O669" s="13"/>
      <c r="P669" s="13"/>
    </row>
    <row r="670" spans="3:16" ht="15">
      <c r="C670" s="1">
        <f t="shared" si="103"/>
        <v>5.264999999999984</v>
      </c>
      <c r="D670" s="1">
        <f t="shared" si="95"/>
        <v>0</v>
      </c>
      <c r="E670" s="1">
        <f t="shared" si="104"/>
        <v>22.861434009913296</v>
      </c>
      <c r="F670" s="1">
        <f t="shared" si="97"/>
        <v>0</v>
      </c>
      <c r="G670" s="1">
        <f t="shared" si="105"/>
        <v>6.086774719472353</v>
      </c>
      <c r="H670" s="1">
        <f t="shared" si="98"/>
        <v>0</v>
      </c>
      <c r="I670" s="1"/>
      <c r="J670" s="1">
        <f t="shared" si="96"/>
        <v>0.5003943018658806</v>
      </c>
      <c r="K670" s="1"/>
      <c r="L670" s="1"/>
      <c r="M670" s="1">
        <f t="shared" si="102"/>
        <v>0.5003943018658797</v>
      </c>
      <c r="N670" s="1"/>
      <c r="O670" s="13"/>
      <c r="P670" s="13"/>
    </row>
    <row r="671" spans="3:16" ht="15">
      <c r="C671" s="1">
        <f t="shared" si="103"/>
        <v>5.279999999999983</v>
      </c>
      <c r="D671" s="1">
        <f t="shared" si="95"/>
        <v>0</v>
      </c>
      <c r="E671" s="1">
        <f t="shared" si="104"/>
        <v>22.95273563070538</v>
      </c>
      <c r="F671" s="1">
        <f t="shared" si="97"/>
        <v>0</v>
      </c>
      <c r="G671" s="1">
        <f t="shared" si="105"/>
        <v>6.086774719472353</v>
      </c>
      <c r="H671" s="1">
        <f t="shared" si="98"/>
        <v>0</v>
      </c>
      <c r="I671" s="1"/>
      <c r="J671" s="1">
        <f t="shared" si="96"/>
        <v>0.5023927246584171</v>
      </c>
      <c r="K671" s="1"/>
      <c r="L671" s="1"/>
      <c r="M671" s="1">
        <f t="shared" si="102"/>
        <v>0.5023927246584161</v>
      </c>
      <c r="N671" s="1"/>
      <c r="O671" s="13"/>
      <c r="P671" s="13"/>
    </row>
    <row r="672" spans="3:16" ht="15">
      <c r="C672" s="1">
        <f t="shared" si="103"/>
        <v>5.294999999999983</v>
      </c>
      <c r="D672" s="1">
        <f t="shared" si="95"/>
        <v>0</v>
      </c>
      <c r="E672" s="1">
        <f t="shared" si="104"/>
        <v>23.044037251497464</v>
      </c>
      <c r="F672" s="1">
        <f t="shared" si="97"/>
        <v>0</v>
      </c>
      <c r="G672" s="1">
        <f t="shared" si="105"/>
        <v>6.086774719472353</v>
      </c>
      <c r="H672" s="1">
        <f t="shared" si="98"/>
        <v>0</v>
      </c>
      <c r="I672" s="1"/>
      <c r="J672" s="1">
        <f t="shared" si="96"/>
        <v>0.5043911474509535</v>
      </c>
      <c r="K672" s="1"/>
      <c r="L672" s="1"/>
      <c r="M672" s="1">
        <f t="shared" si="102"/>
        <v>0.5043911474509526</v>
      </c>
      <c r="N672" s="1"/>
      <c r="O672" s="13"/>
      <c r="P672" s="13"/>
    </row>
    <row r="673" spans="3:16" ht="15">
      <c r="C673" s="1">
        <f aca="true" t="shared" si="106" ref="C673:C688">C672+dx</f>
        <v>5.309999999999983</v>
      </c>
      <c r="D673" s="1">
        <f t="shared" si="95"/>
        <v>0</v>
      </c>
      <c r="E673" s="1">
        <f aca="true" t="shared" si="107" ref="E673:E688">E672+dx*G672</f>
        <v>23.135338872289548</v>
      </c>
      <c r="F673" s="1">
        <f t="shared" si="97"/>
        <v>0</v>
      </c>
      <c r="G673" s="1">
        <f aca="true" t="shared" si="108" ref="G673:G688">G672+dx*F673</f>
        <v>6.086774719472353</v>
      </c>
      <c r="H673" s="1">
        <f t="shared" si="98"/>
        <v>0</v>
      </c>
      <c r="I673" s="1"/>
      <c r="J673" s="1">
        <f t="shared" si="96"/>
        <v>0.50638957024349</v>
      </c>
      <c r="K673" s="1"/>
      <c r="L673" s="1"/>
      <c r="M673" s="1">
        <f t="shared" si="102"/>
        <v>0.506389570243489</v>
      </c>
      <c r="N673" s="1"/>
      <c r="O673" s="13"/>
      <c r="P673" s="13"/>
    </row>
    <row r="674" spans="3:16" ht="15">
      <c r="C674" s="1">
        <f t="shared" si="106"/>
        <v>5.324999999999982</v>
      </c>
      <c r="D674" s="1">
        <f t="shared" si="95"/>
        <v>0</v>
      </c>
      <c r="E674" s="1">
        <f t="shared" si="107"/>
        <v>23.226640493081632</v>
      </c>
      <c r="F674" s="1">
        <f t="shared" si="97"/>
        <v>0</v>
      </c>
      <c r="G674" s="1">
        <f t="shared" si="108"/>
        <v>6.086774719472353</v>
      </c>
      <c r="H674" s="1">
        <f t="shared" si="98"/>
        <v>0</v>
      </c>
      <c r="I674" s="1"/>
      <c r="J674" s="1">
        <f t="shared" si="96"/>
        <v>0.5083879930360263</v>
      </c>
      <c r="K674" s="1"/>
      <c r="L674" s="1"/>
      <c r="M674" s="1">
        <f t="shared" si="102"/>
        <v>0.5083879930360253</v>
      </c>
      <c r="N674" s="1"/>
      <c r="O674" s="13"/>
      <c r="P674" s="13"/>
    </row>
    <row r="675" spans="3:16" ht="15">
      <c r="C675" s="1">
        <f t="shared" si="106"/>
        <v>5.339999999999982</v>
      </c>
      <c r="D675" s="1">
        <f t="shared" si="95"/>
        <v>0</v>
      </c>
      <c r="E675" s="1">
        <f t="shared" si="107"/>
        <v>23.317942113873716</v>
      </c>
      <c r="F675" s="1">
        <f t="shared" si="97"/>
        <v>0</v>
      </c>
      <c r="G675" s="1">
        <f t="shared" si="108"/>
        <v>6.086774719472353</v>
      </c>
      <c r="H675" s="1">
        <f t="shared" si="98"/>
        <v>0</v>
      </c>
      <c r="I675" s="1"/>
      <c r="J675" s="1">
        <f t="shared" si="96"/>
        <v>0.5103864158285628</v>
      </c>
      <c r="K675" s="1"/>
      <c r="L675" s="1"/>
      <c r="M675" s="1">
        <f t="shared" si="102"/>
        <v>0.5103864158285618</v>
      </c>
      <c r="N675" s="1"/>
      <c r="O675" s="13"/>
      <c r="P675" s="13"/>
    </row>
    <row r="676" spans="3:16" ht="15">
      <c r="C676" s="1">
        <f t="shared" si="106"/>
        <v>5.354999999999982</v>
      </c>
      <c r="D676" s="1">
        <f t="shared" si="95"/>
        <v>0</v>
      </c>
      <c r="E676" s="1">
        <f t="shared" si="107"/>
        <v>23.4092437346658</v>
      </c>
      <c r="F676" s="1">
        <f t="shared" si="97"/>
        <v>0</v>
      </c>
      <c r="G676" s="1">
        <f t="shared" si="108"/>
        <v>6.086774719472353</v>
      </c>
      <c r="H676" s="1">
        <f t="shared" si="98"/>
        <v>0</v>
      </c>
      <c r="I676" s="1"/>
      <c r="J676" s="1">
        <f t="shared" si="96"/>
        <v>0.5123848386210992</v>
      </c>
      <c r="K676" s="1"/>
      <c r="L676" s="1"/>
      <c r="M676" s="1">
        <f t="shared" si="102"/>
        <v>0.5123848386210983</v>
      </c>
      <c r="N676" s="1"/>
      <c r="O676" s="13"/>
      <c r="P676" s="13"/>
    </row>
    <row r="677" spans="3:16" ht="15">
      <c r="C677" s="1">
        <f t="shared" si="106"/>
        <v>5.3699999999999815</v>
      </c>
      <c r="D677" s="1">
        <f t="shared" si="95"/>
        <v>0</v>
      </c>
      <c r="E677" s="1">
        <f t="shared" si="107"/>
        <v>23.500545355457884</v>
      </c>
      <c r="F677" s="1">
        <f t="shared" si="97"/>
        <v>0</v>
      </c>
      <c r="G677" s="1">
        <f t="shared" si="108"/>
        <v>6.086774719472353</v>
      </c>
      <c r="H677" s="1">
        <f t="shared" si="98"/>
        <v>0</v>
      </c>
      <c r="I677" s="1"/>
      <c r="J677" s="1">
        <f t="shared" si="96"/>
        <v>0.5143832614136357</v>
      </c>
      <c r="K677" s="1"/>
      <c r="L677" s="1"/>
      <c r="M677" s="1">
        <f t="shared" si="102"/>
        <v>0.5143832614136347</v>
      </c>
      <c r="N677" s="1"/>
      <c r="O677" s="13"/>
      <c r="P677" s="13"/>
    </row>
    <row r="678" spans="3:16" ht="15">
      <c r="C678" s="1">
        <f t="shared" si="106"/>
        <v>5.384999999999981</v>
      </c>
      <c r="D678" s="1">
        <f t="shared" si="95"/>
        <v>0</v>
      </c>
      <c r="E678" s="1">
        <f t="shared" si="107"/>
        <v>23.59184697624997</v>
      </c>
      <c r="F678" s="1">
        <f t="shared" si="97"/>
        <v>0</v>
      </c>
      <c r="G678" s="1">
        <f t="shared" si="108"/>
        <v>6.086774719472353</v>
      </c>
      <c r="H678" s="1">
        <f t="shared" si="98"/>
        <v>0</v>
      </c>
      <c r="I678" s="1"/>
      <c r="J678" s="1">
        <f t="shared" si="96"/>
        <v>0.516381684206172</v>
      </c>
      <c r="K678" s="1"/>
      <c r="L678" s="1"/>
      <c r="M678" s="1">
        <f t="shared" si="102"/>
        <v>0.516381684206171</v>
      </c>
      <c r="N678" s="1"/>
      <c r="O678" s="13"/>
      <c r="P678" s="13"/>
    </row>
    <row r="679" spans="3:16" ht="15">
      <c r="C679" s="1">
        <f t="shared" si="106"/>
        <v>5.399999999999981</v>
      </c>
      <c r="D679" s="1">
        <f t="shared" si="95"/>
        <v>0</v>
      </c>
      <c r="E679" s="1">
        <f t="shared" si="107"/>
        <v>23.683148597042052</v>
      </c>
      <c r="F679" s="1">
        <f t="shared" si="97"/>
        <v>0</v>
      </c>
      <c r="G679" s="1">
        <f t="shared" si="108"/>
        <v>6.086774719472353</v>
      </c>
      <c r="H679" s="1">
        <f t="shared" si="98"/>
        <v>0</v>
      </c>
      <c r="I679" s="1"/>
      <c r="J679" s="1">
        <f t="shared" si="96"/>
        <v>0.5183801069987085</v>
      </c>
      <c r="K679" s="1"/>
      <c r="L679" s="1"/>
      <c r="M679" s="1">
        <f t="shared" si="102"/>
        <v>0.5183801069987075</v>
      </c>
      <c r="N679" s="1"/>
      <c r="O679" s="13"/>
      <c r="P679" s="13"/>
    </row>
    <row r="680" spans="3:16" ht="15">
      <c r="C680" s="1">
        <f t="shared" si="106"/>
        <v>5.4149999999999805</v>
      </c>
      <c r="D680" s="1">
        <f t="shared" si="95"/>
        <v>0</v>
      </c>
      <c r="E680" s="1">
        <f t="shared" si="107"/>
        <v>23.774450217834136</v>
      </c>
      <c r="F680" s="1">
        <f t="shared" si="97"/>
        <v>0</v>
      </c>
      <c r="G680" s="1">
        <f t="shared" si="108"/>
        <v>6.086774719472353</v>
      </c>
      <c r="H680" s="1">
        <f t="shared" si="98"/>
        <v>0</v>
      </c>
      <c r="I680" s="1"/>
      <c r="J680" s="1">
        <f t="shared" si="96"/>
        <v>0.5203785297912449</v>
      </c>
      <c r="K680" s="1"/>
      <c r="L680" s="1"/>
      <c r="M680" s="1">
        <f t="shared" si="102"/>
        <v>0.5203785297912439</v>
      </c>
      <c r="N680" s="1"/>
      <c r="O680" s="13"/>
      <c r="P680" s="13"/>
    </row>
    <row r="681" spans="3:16" ht="15">
      <c r="C681" s="1">
        <f t="shared" si="106"/>
        <v>5.42999999999998</v>
      </c>
      <c r="D681" s="1">
        <f t="shared" si="95"/>
        <v>0</v>
      </c>
      <c r="E681" s="1">
        <f t="shared" si="107"/>
        <v>23.86575183862622</v>
      </c>
      <c r="F681" s="1">
        <f t="shared" si="97"/>
        <v>0</v>
      </c>
      <c r="G681" s="1">
        <f t="shared" si="108"/>
        <v>6.086774719472353</v>
      </c>
      <c r="H681" s="1">
        <f t="shared" si="98"/>
        <v>0</v>
      </c>
      <c r="I681" s="1"/>
      <c r="J681" s="1">
        <f t="shared" si="96"/>
        <v>0.5223769525837814</v>
      </c>
      <c r="K681" s="1"/>
      <c r="L681" s="1"/>
      <c r="M681" s="1">
        <f t="shared" si="102"/>
        <v>0.5223769525837803</v>
      </c>
      <c r="N681" s="1"/>
      <c r="O681" s="13"/>
      <c r="P681" s="13"/>
    </row>
    <row r="682" spans="3:16" ht="15">
      <c r="C682" s="1">
        <f t="shared" si="106"/>
        <v>5.44499999999998</v>
      </c>
      <c r="D682" s="1">
        <f t="shared" si="95"/>
        <v>0</v>
      </c>
      <c r="E682" s="1">
        <f t="shared" si="107"/>
        <v>23.957053459418304</v>
      </c>
      <c r="F682" s="1">
        <f t="shared" si="97"/>
        <v>0</v>
      </c>
      <c r="G682" s="1">
        <f t="shared" si="108"/>
        <v>6.086774719472353</v>
      </c>
      <c r="H682" s="1">
        <f t="shared" si="98"/>
        <v>0</v>
      </c>
      <c r="I682" s="1"/>
      <c r="J682" s="1">
        <f t="shared" si="96"/>
        <v>0.5243753753763178</v>
      </c>
      <c r="K682" s="1"/>
      <c r="L682" s="1"/>
      <c r="M682" s="1">
        <f t="shared" si="102"/>
        <v>0.5243753753763167</v>
      </c>
      <c r="N682" s="1"/>
      <c r="O682" s="13"/>
      <c r="P682" s="13"/>
    </row>
    <row r="683" spans="3:16" ht="15">
      <c r="C683" s="1">
        <f t="shared" si="106"/>
        <v>5.4599999999999795</v>
      </c>
      <c r="D683" s="1">
        <f t="shared" si="95"/>
        <v>0</v>
      </c>
      <c r="E683" s="1">
        <f t="shared" si="107"/>
        <v>24.04835508021039</v>
      </c>
      <c r="F683" s="1">
        <f t="shared" si="97"/>
        <v>0</v>
      </c>
      <c r="G683" s="1">
        <f t="shared" si="108"/>
        <v>6.086774719472353</v>
      </c>
      <c r="H683" s="1">
        <f t="shared" si="98"/>
        <v>0</v>
      </c>
      <c r="I683" s="1"/>
      <c r="J683" s="1">
        <f t="shared" si="96"/>
        <v>0.5263737981688542</v>
      </c>
      <c r="K683" s="1"/>
      <c r="L683" s="1"/>
      <c r="M683" s="1">
        <f t="shared" si="102"/>
        <v>0.5263737981688532</v>
      </c>
      <c r="N683" s="1"/>
      <c r="O683" s="13"/>
      <c r="P683" s="13"/>
    </row>
    <row r="684" spans="3:16" ht="15">
      <c r="C684" s="1">
        <f t="shared" si="106"/>
        <v>5.474999999999979</v>
      </c>
      <c r="D684" s="1">
        <f t="shared" si="95"/>
        <v>0</v>
      </c>
      <c r="E684" s="1">
        <f t="shared" si="107"/>
        <v>24.139656701002473</v>
      </c>
      <c r="F684" s="1">
        <f t="shared" si="97"/>
        <v>0</v>
      </c>
      <c r="G684" s="1">
        <f t="shared" si="108"/>
        <v>6.086774719472353</v>
      </c>
      <c r="H684" s="1">
        <f t="shared" si="98"/>
        <v>0</v>
      </c>
      <c r="I684" s="1"/>
      <c r="J684" s="1">
        <f t="shared" si="96"/>
        <v>0.5283722209613907</v>
      </c>
      <c r="K684" s="1"/>
      <c r="L684" s="1"/>
      <c r="M684" s="1">
        <f t="shared" si="102"/>
        <v>0.5283722209613896</v>
      </c>
      <c r="N684" s="1"/>
      <c r="O684" s="13"/>
      <c r="P684" s="13"/>
    </row>
    <row r="685" spans="3:16" ht="15">
      <c r="C685" s="1">
        <f t="shared" si="106"/>
        <v>5.489999999999979</v>
      </c>
      <c r="D685" s="1">
        <f t="shared" si="95"/>
        <v>0</v>
      </c>
      <c r="E685" s="1">
        <f t="shared" si="107"/>
        <v>24.230958321794557</v>
      </c>
      <c r="F685" s="1">
        <f t="shared" si="97"/>
        <v>0</v>
      </c>
      <c r="G685" s="1">
        <f t="shared" si="108"/>
        <v>6.086774719472353</v>
      </c>
      <c r="H685" s="1">
        <f t="shared" si="98"/>
        <v>0</v>
      </c>
      <c r="I685" s="1"/>
      <c r="J685" s="1">
        <f t="shared" si="96"/>
        <v>0.5303706437539271</v>
      </c>
      <c r="K685" s="1"/>
      <c r="L685" s="1"/>
      <c r="M685" s="1">
        <f t="shared" si="102"/>
        <v>0.530370643753926</v>
      </c>
      <c r="N685" s="1"/>
      <c r="O685" s="13"/>
      <c r="P685" s="13"/>
    </row>
    <row r="686" spans="3:16" ht="15">
      <c r="C686" s="1">
        <f t="shared" si="106"/>
        <v>5.504999999999979</v>
      </c>
      <c r="D686" s="1">
        <f t="shared" si="95"/>
        <v>0</v>
      </c>
      <c r="E686" s="1">
        <f t="shared" si="107"/>
        <v>24.32225994258664</v>
      </c>
      <c r="F686" s="1">
        <f t="shared" si="97"/>
        <v>0</v>
      </c>
      <c r="G686" s="1">
        <f t="shared" si="108"/>
        <v>6.086774719472353</v>
      </c>
      <c r="H686" s="1">
        <f t="shared" si="98"/>
        <v>0</v>
      </c>
      <c r="I686" s="1"/>
      <c r="J686" s="1">
        <f t="shared" si="96"/>
        <v>0.5323690665464635</v>
      </c>
      <c r="K686" s="1"/>
      <c r="L686" s="1"/>
      <c r="M686" s="1">
        <f t="shared" si="102"/>
        <v>0.5323690665464624</v>
      </c>
      <c r="N686" s="1"/>
      <c r="O686" s="13"/>
      <c r="P686" s="13"/>
    </row>
    <row r="687" spans="3:16" ht="15">
      <c r="C687" s="1">
        <f t="shared" si="106"/>
        <v>5.519999999999978</v>
      </c>
      <c r="D687" s="1">
        <f t="shared" si="95"/>
        <v>0</v>
      </c>
      <c r="E687" s="1">
        <f t="shared" si="107"/>
        <v>24.413561563378725</v>
      </c>
      <c r="F687" s="1">
        <f t="shared" si="97"/>
        <v>0</v>
      </c>
      <c r="G687" s="1">
        <f t="shared" si="108"/>
        <v>6.086774719472353</v>
      </c>
      <c r="H687" s="1">
        <f t="shared" si="98"/>
        <v>0</v>
      </c>
      <c r="I687" s="1"/>
      <c r="J687" s="1">
        <f t="shared" si="96"/>
        <v>0.5343674893389999</v>
      </c>
      <c r="K687" s="1"/>
      <c r="L687" s="1"/>
      <c r="M687" s="1">
        <f t="shared" si="102"/>
        <v>0.5343674893389988</v>
      </c>
      <c r="N687" s="1"/>
      <c r="O687" s="13"/>
      <c r="P687" s="13"/>
    </row>
    <row r="688" spans="3:16" ht="15">
      <c r="C688" s="1">
        <f t="shared" si="106"/>
        <v>5.534999999999978</v>
      </c>
      <c r="D688" s="1">
        <f t="shared" si="95"/>
        <v>0</v>
      </c>
      <c r="E688" s="1">
        <f t="shared" si="107"/>
        <v>24.50486318417081</v>
      </c>
      <c r="F688" s="1">
        <f t="shared" si="97"/>
        <v>0</v>
      </c>
      <c r="G688" s="1">
        <f t="shared" si="108"/>
        <v>6.086774719472353</v>
      </c>
      <c r="H688" s="1">
        <f t="shared" si="98"/>
        <v>0</v>
      </c>
      <c r="I688" s="1"/>
      <c r="J688" s="1">
        <f t="shared" si="96"/>
        <v>0.5363659121315364</v>
      </c>
      <c r="K688" s="1"/>
      <c r="L688" s="1"/>
      <c r="M688" s="1">
        <f t="shared" si="102"/>
        <v>0.5363659121315352</v>
      </c>
      <c r="N688" s="1"/>
      <c r="O688" s="13"/>
      <c r="P688" s="13"/>
    </row>
    <row r="689" spans="3:16" ht="15">
      <c r="C689" s="1">
        <f aca="true" t="shared" si="109" ref="C689:C704">C688+dx</f>
        <v>5.549999999999978</v>
      </c>
      <c r="D689" s="1">
        <f t="shared" si="95"/>
        <v>0</v>
      </c>
      <c r="E689" s="1">
        <f aca="true" t="shared" si="110" ref="E689:E704">E688+dx*G688</f>
        <v>24.596164804962893</v>
      </c>
      <c r="F689" s="1">
        <f t="shared" si="97"/>
        <v>0</v>
      </c>
      <c r="G689" s="1">
        <f aca="true" t="shared" si="111" ref="G689:G704">G688+dx*F689</f>
        <v>6.086774719472353</v>
      </c>
      <c r="H689" s="1">
        <f t="shared" si="98"/>
        <v>0</v>
      </c>
      <c r="I689" s="1"/>
      <c r="J689" s="1">
        <f t="shared" si="96"/>
        <v>0.5383643349240728</v>
      </c>
      <c r="K689" s="1"/>
      <c r="L689" s="1"/>
      <c r="M689" s="1">
        <f t="shared" si="102"/>
        <v>0.5383643349240717</v>
      </c>
      <c r="N689" s="1"/>
      <c r="O689" s="13"/>
      <c r="P689" s="13"/>
    </row>
    <row r="690" spans="3:16" ht="15">
      <c r="C690" s="1">
        <f t="shared" si="109"/>
        <v>5.564999999999977</v>
      </c>
      <c r="D690" s="1">
        <f t="shared" si="95"/>
        <v>0</v>
      </c>
      <c r="E690" s="1">
        <f t="shared" si="110"/>
        <v>24.687466425754977</v>
      </c>
      <c r="F690" s="1">
        <f t="shared" si="97"/>
        <v>0</v>
      </c>
      <c r="G690" s="1">
        <f t="shared" si="111"/>
        <v>6.086774719472353</v>
      </c>
      <c r="H690" s="1">
        <f t="shared" si="98"/>
        <v>0</v>
      </c>
      <c r="I690" s="1"/>
      <c r="J690" s="1">
        <f t="shared" si="96"/>
        <v>0.5403627577166092</v>
      </c>
      <c r="K690" s="1"/>
      <c r="L690" s="1"/>
      <c r="M690" s="1">
        <f t="shared" si="102"/>
        <v>0.5403627577166081</v>
      </c>
      <c r="N690" s="1"/>
      <c r="O690" s="13"/>
      <c r="P690" s="13"/>
    </row>
    <row r="691" spans="3:16" ht="15">
      <c r="C691" s="1">
        <f t="shared" si="109"/>
        <v>5.579999999999977</v>
      </c>
      <c r="D691" s="1">
        <f t="shared" si="95"/>
        <v>0</v>
      </c>
      <c r="E691" s="1">
        <f t="shared" si="110"/>
        <v>24.77876804654706</v>
      </c>
      <c r="F691" s="1">
        <f t="shared" si="97"/>
        <v>0</v>
      </c>
      <c r="G691" s="1">
        <f t="shared" si="111"/>
        <v>6.086774719472353</v>
      </c>
      <c r="H691" s="1">
        <f t="shared" si="98"/>
        <v>0</v>
      </c>
      <c r="I691" s="1"/>
      <c r="J691" s="1">
        <f t="shared" si="96"/>
        <v>0.5423611805091457</v>
      </c>
      <c r="K691" s="1"/>
      <c r="L691" s="1"/>
      <c r="M691" s="1">
        <f t="shared" si="102"/>
        <v>0.5423611805091445</v>
      </c>
      <c r="N691" s="1"/>
      <c r="O691" s="13"/>
      <c r="P691" s="13"/>
    </row>
    <row r="692" spans="3:16" ht="15">
      <c r="C692" s="1">
        <f t="shared" si="109"/>
        <v>5.594999999999977</v>
      </c>
      <c r="D692" s="1">
        <f t="shared" si="95"/>
        <v>0</v>
      </c>
      <c r="E692" s="1">
        <f t="shared" si="110"/>
        <v>24.870069667339145</v>
      </c>
      <c r="F692" s="1">
        <f t="shared" si="97"/>
        <v>0</v>
      </c>
      <c r="G692" s="1">
        <f t="shared" si="111"/>
        <v>6.086774719472353</v>
      </c>
      <c r="H692" s="1">
        <f t="shared" si="98"/>
        <v>0</v>
      </c>
      <c r="I692" s="1"/>
      <c r="J692" s="1">
        <f t="shared" si="96"/>
        <v>0.5443596033016821</v>
      </c>
      <c r="K692" s="1"/>
      <c r="L692" s="1"/>
      <c r="M692" s="1">
        <f t="shared" si="102"/>
        <v>0.5443596033016809</v>
      </c>
      <c r="N692" s="1"/>
      <c r="O692" s="13"/>
      <c r="P692" s="13"/>
    </row>
    <row r="693" spans="3:16" ht="15">
      <c r="C693" s="1">
        <f t="shared" si="109"/>
        <v>5.609999999999976</v>
      </c>
      <c r="D693" s="1">
        <f t="shared" si="95"/>
        <v>0</v>
      </c>
      <c r="E693" s="1">
        <f t="shared" si="110"/>
        <v>24.96137128813123</v>
      </c>
      <c r="F693" s="1">
        <f t="shared" si="97"/>
        <v>0</v>
      </c>
      <c r="G693" s="1">
        <f t="shared" si="111"/>
        <v>6.086774719472353</v>
      </c>
      <c r="H693" s="1">
        <f t="shared" si="98"/>
        <v>0</v>
      </c>
      <c r="I693" s="1"/>
      <c r="J693" s="1">
        <f t="shared" si="96"/>
        <v>0.5463580260942186</v>
      </c>
      <c r="K693" s="1"/>
      <c r="L693" s="1"/>
      <c r="M693" s="1">
        <f t="shared" si="102"/>
        <v>0.5463580260942174</v>
      </c>
      <c r="N693" s="1"/>
      <c r="O693" s="13"/>
      <c r="P693" s="13"/>
    </row>
    <row r="694" spans="3:16" ht="15">
      <c r="C694" s="1">
        <f t="shared" si="109"/>
        <v>5.624999999999976</v>
      </c>
      <c r="D694" s="1">
        <f t="shared" si="95"/>
        <v>0</v>
      </c>
      <c r="E694" s="1">
        <f t="shared" si="110"/>
        <v>25.052672908923313</v>
      </c>
      <c r="F694" s="1">
        <f t="shared" si="97"/>
        <v>0</v>
      </c>
      <c r="G694" s="1">
        <f t="shared" si="111"/>
        <v>6.086774719472353</v>
      </c>
      <c r="H694" s="1">
        <f t="shared" si="98"/>
        <v>0</v>
      </c>
      <c r="I694" s="1"/>
      <c r="J694" s="1">
        <f t="shared" si="96"/>
        <v>0.5483564488867549</v>
      </c>
      <c r="K694" s="1"/>
      <c r="L694" s="1"/>
      <c r="M694" s="1">
        <f t="shared" si="102"/>
        <v>0.5483564488867537</v>
      </c>
      <c r="N694" s="1"/>
      <c r="O694" s="13"/>
      <c r="P694" s="13"/>
    </row>
    <row r="695" spans="3:16" ht="15">
      <c r="C695" s="1">
        <f t="shared" si="109"/>
        <v>5.639999999999976</v>
      </c>
      <c r="D695" s="1">
        <f t="shared" si="95"/>
        <v>0</v>
      </c>
      <c r="E695" s="1">
        <f t="shared" si="110"/>
        <v>25.143974529715397</v>
      </c>
      <c r="F695" s="1">
        <f t="shared" si="97"/>
        <v>0</v>
      </c>
      <c r="G695" s="1">
        <f t="shared" si="111"/>
        <v>6.086774719472353</v>
      </c>
      <c r="H695" s="1">
        <f t="shared" si="98"/>
        <v>0</v>
      </c>
      <c r="I695" s="1"/>
      <c r="J695" s="1">
        <f t="shared" si="96"/>
        <v>0.5503548716792914</v>
      </c>
      <c r="K695" s="1"/>
      <c r="L695" s="1"/>
      <c r="M695" s="1">
        <f t="shared" si="102"/>
        <v>0.5503548716792901</v>
      </c>
      <c r="N695" s="1"/>
      <c r="O695" s="13"/>
      <c r="P695" s="13"/>
    </row>
    <row r="696" spans="3:16" ht="15">
      <c r="C696" s="1">
        <f t="shared" si="109"/>
        <v>5.654999999999975</v>
      </c>
      <c r="D696" s="1">
        <f t="shared" si="95"/>
        <v>0</v>
      </c>
      <c r="E696" s="1">
        <f t="shared" si="110"/>
        <v>25.23527615050748</v>
      </c>
      <c r="F696" s="1">
        <f t="shared" si="97"/>
        <v>0</v>
      </c>
      <c r="G696" s="1">
        <f t="shared" si="111"/>
        <v>6.086774719472353</v>
      </c>
      <c r="H696" s="1">
        <f t="shared" si="98"/>
        <v>0</v>
      </c>
      <c r="I696" s="1"/>
      <c r="J696" s="1">
        <f t="shared" si="96"/>
        <v>0.5523532944718278</v>
      </c>
      <c r="K696" s="1"/>
      <c r="L696" s="1"/>
      <c r="M696" s="1">
        <f t="shared" si="102"/>
        <v>0.5523532944718266</v>
      </c>
      <c r="N696" s="1"/>
      <c r="O696" s="13"/>
      <c r="P696" s="13"/>
    </row>
    <row r="697" spans="3:16" ht="15">
      <c r="C697" s="1">
        <f t="shared" si="109"/>
        <v>5.669999999999975</v>
      </c>
      <c r="D697" s="1">
        <f t="shared" si="95"/>
        <v>0</v>
      </c>
      <c r="E697" s="1">
        <f t="shared" si="110"/>
        <v>25.326577771299565</v>
      </c>
      <c r="F697" s="1">
        <f t="shared" si="97"/>
        <v>0</v>
      </c>
      <c r="G697" s="1">
        <f t="shared" si="111"/>
        <v>6.086774719472353</v>
      </c>
      <c r="H697" s="1">
        <f t="shared" si="98"/>
        <v>0</v>
      </c>
      <c r="I697" s="1"/>
      <c r="J697" s="1">
        <f t="shared" si="96"/>
        <v>0.5543517172643643</v>
      </c>
      <c r="K697" s="1"/>
      <c r="L697" s="1"/>
      <c r="M697" s="1">
        <f t="shared" si="102"/>
        <v>0.554351717264363</v>
      </c>
      <c r="N697" s="1"/>
      <c r="O697" s="13"/>
      <c r="P697" s="13"/>
    </row>
    <row r="698" spans="3:16" ht="15">
      <c r="C698" s="1">
        <f t="shared" si="109"/>
        <v>5.684999999999975</v>
      </c>
      <c r="D698" s="1">
        <f t="shared" si="95"/>
        <v>0</v>
      </c>
      <c r="E698" s="1">
        <f t="shared" si="110"/>
        <v>25.41787939209165</v>
      </c>
      <c r="F698" s="1">
        <f t="shared" si="97"/>
        <v>0</v>
      </c>
      <c r="G698" s="1">
        <f t="shared" si="111"/>
        <v>6.086774719472353</v>
      </c>
      <c r="H698" s="1">
        <f t="shared" si="98"/>
        <v>0</v>
      </c>
      <c r="I698" s="1"/>
      <c r="J698" s="1">
        <f t="shared" si="96"/>
        <v>0.5563501400569006</v>
      </c>
      <c r="K698" s="1"/>
      <c r="L698" s="1"/>
      <c r="M698" s="1">
        <f t="shared" si="102"/>
        <v>0.5563501400568993</v>
      </c>
      <c r="N698" s="1"/>
      <c r="O698" s="13"/>
      <c r="P698" s="13"/>
    </row>
    <row r="699" spans="3:16" ht="15">
      <c r="C699" s="1">
        <f t="shared" si="109"/>
        <v>5.699999999999974</v>
      </c>
      <c r="D699" s="1">
        <f t="shared" si="95"/>
        <v>0</v>
      </c>
      <c r="E699" s="1">
        <f t="shared" si="110"/>
        <v>25.509181012883733</v>
      </c>
      <c r="F699" s="1">
        <f t="shared" si="97"/>
        <v>0</v>
      </c>
      <c r="G699" s="1">
        <f t="shared" si="111"/>
        <v>6.086774719472353</v>
      </c>
      <c r="H699" s="1">
        <f t="shared" si="98"/>
        <v>0</v>
      </c>
      <c r="I699" s="1"/>
      <c r="J699" s="1">
        <f t="shared" si="96"/>
        <v>0.5583485628494371</v>
      </c>
      <c r="K699" s="1"/>
      <c r="L699" s="1"/>
      <c r="M699" s="1">
        <f t="shared" si="102"/>
        <v>0.5583485628494358</v>
      </c>
      <c r="N699" s="1"/>
      <c r="O699" s="13"/>
      <c r="P699" s="13"/>
    </row>
    <row r="700" spans="3:16" ht="15">
      <c r="C700" s="1">
        <f t="shared" si="109"/>
        <v>5.714999999999974</v>
      </c>
      <c r="D700" s="1">
        <f t="shared" si="95"/>
        <v>0</v>
      </c>
      <c r="E700" s="1">
        <f t="shared" si="110"/>
        <v>25.600482633675817</v>
      </c>
      <c r="F700" s="1">
        <f t="shared" si="97"/>
        <v>0</v>
      </c>
      <c r="G700" s="1">
        <f t="shared" si="111"/>
        <v>6.086774719472353</v>
      </c>
      <c r="H700" s="1">
        <f t="shared" si="98"/>
        <v>0</v>
      </c>
      <c r="I700" s="1"/>
      <c r="J700" s="1">
        <f t="shared" si="96"/>
        <v>0.5603469856419736</v>
      </c>
      <c r="K700" s="1"/>
      <c r="L700" s="1"/>
      <c r="M700" s="1">
        <f t="shared" si="102"/>
        <v>0.5603469856419723</v>
      </c>
      <c r="N700" s="1"/>
      <c r="O700" s="13"/>
      <c r="P700" s="13"/>
    </row>
    <row r="701" spans="3:16" ht="15">
      <c r="C701" s="1">
        <f t="shared" si="109"/>
        <v>5.729999999999974</v>
      </c>
      <c r="D701" s="1">
        <f t="shared" si="95"/>
        <v>0</v>
      </c>
      <c r="E701" s="1">
        <f t="shared" si="110"/>
        <v>25.6917842544679</v>
      </c>
      <c r="F701" s="1">
        <f t="shared" si="97"/>
        <v>0</v>
      </c>
      <c r="G701" s="1">
        <f t="shared" si="111"/>
        <v>6.086774719472353</v>
      </c>
      <c r="H701" s="1">
        <f t="shared" si="98"/>
        <v>0</v>
      </c>
      <c r="I701" s="1"/>
      <c r="J701" s="1">
        <f t="shared" si="96"/>
        <v>0.56234540843451</v>
      </c>
      <c r="K701" s="1"/>
      <c r="L701" s="1"/>
      <c r="M701" s="1">
        <f t="shared" si="102"/>
        <v>0.5623454084345086</v>
      </c>
      <c r="N701" s="1"/>
      <c r="O701" s="13"/>
      <c r="P701" s="13"/>
    </row>
    <row r="702" spans="3:16" ht="15">
      <c r="C702" s="1">
        <f t="shared" si="109"/>
        <v>5.7449999999999735</v>
      </c>
      <c r="D702" s="1">
        <f t="shared" si="95"/>
        <v>0</v>
      </c>
      <c r="E702" s="1">
        <f t="shared" si="110"/>
        <v>25.783085875259985</v>
      </c>
      <c r="F702" s="1">
        <f t="shared" si="97"/>
        <v>0</v>
      </c>
      <c r="G702" s="1">
        <f t="shared" si="111"/>
        <v>6.086774719472353</v>
      </c>
      <c r="H702" s="1">
        <f t="shared" si="98"/>
        <v>0</v>
      </c>
      <c r="I702" s="1"/>
      <c r="J702" s="1">
        <f t="shared" si="96"/>
        <v>0.5643438312270465</v>
      </c>
      <c r="K702" s="1"/>
      <c r="L702" s="1"/>
      <c r="M702" s="1">
        <f t="shared" si="102"/>
        <v>0.564343831227045</v>
      </c>
      <c r="N702" s="1"/>
      <c r="O702" s="13"/>
      <c r="P702" s="13"/>
    </row>
    <row r="703" spans="3:16" ht="15">
      <c r="C703" s="1">
        <f t="shared" si="109"/>
        <v>5.759999999999973</v>
      </c>
      <c r="D703" s="1">
        <f aca="true" t="shared" si="112" ref="D703:D766">-D*0.5*(1-SIGN(C703-0.5*W))</f>
        <v>0</v>
      </c>
      <c r="E703" s="1">
        <f t="shared" si="110"/>
        <v>25.87438749605207</v>
      </c>
      <c r="F703" s="1">
        <f t="shared" si="97"/>
        <v>0</v>
      </c>
      <c r="G703" s="1">
        <f t="shared" si="111"/>
        <v>6.086774719472353</v>
      </c>
      <c r="H703" s="1">
        <f t="shared" si="98"/>
        <v>0</v>
      </c>
      <c r="I703" s="1"/>
      <c r="J703" s="1">
        <f aca="true" t="shared" si="113" ref="J703:J766">E703/M</f>
        <v>0.5663422540195828</v>
      </c>
      <c r="K703" s="1"/>
      <c r="L703" s="1"/>
      <c r="M703" s="1">
        <f t="shared" si="102"/>
        <v>0.5663422540195815</v>
      </c>
      <c r="N703" s="1"/>
      <c r="O703" s="13"/>
      <c r="P703" s="13"/>
    </row>
    <row r="704" spans="3:16" ht="15">
      <c r="C704" s="1">
        <f t="shared" si="109"/>
        <v>5.774999999999973</v>
      </c>
      <c r="D704" s="1">
        <f t="shared" si="112"/>
        <v>0</v>
      </c>
      <c r="E704" s="1">
        <f t="shared" si="110"/>
        <v>25.965689116844153</v>
      </c>
      <c r="F704" s="1">
        <f aca="true" t="shared" si="114" ref="F704:F767">(D704+(L*(L+1)/(C704*C704))-E)*E704</f>
        <v>0</v>
      </c>
      <c r="G704" s="1">
        <f t="shared" si="111"/>
        <v>6.086774719472353</v>
      </c>
      <c r="H704" s="1">
        <f aca="true" t="shared" si="115" ref="H704:H767">D704+(L*(L+1)/(C704*C704))</f>
        <v>0</v>
      </c>
      <c r="I704" s="1"/>
      <c r="J704" s="1">
        <f t="shared" si="113"/>
        <v>0.5683406768121193</v>
      </c>
      <c r="K704" s="1"/>
      <c r="L704" s="1"/>
      <c r="M704" s="1">
        <f t="shared" si="102"/>
        <v>0.5683406768121179</v>
      </c>
      <c r="N704" s="1"/>
      <c r="O704" s="13"/>
      <c r="P704" s="13"/>
    </row>
    <row r="705" spans="3:16" ht="15">
      <c r="C705" s="1">
        <f aca="true" t="shared" si="116" ref="C705:C720">C704+dx</f>
        <v>5.7899999999999725</v>
      </c>
      <c r="D705" s="1">
        <f t="shared" si="112"/>
        <v>0</v>
      </c>
      <c r="E705" s="1">
        <f aca="true" t="shared" si="117" ref="E705:E720">E704+dx*G704</f>
        <v>26.056990737636237</v>
      </c>
      <c r="F705" s="1">
        <f t="shared" si="114"/>
        <v>0</v>
      </c>
      <c r="G705" s="1">
        <f aca="true" t="shared" si="118" ref="G705:G720">G704+dx*F705</f>
        <v>6.086774719472353</v>
      </c>
      <c r="H705" s="1">
        <f t="shared" si="115"/>
        <v>0</v>
      </c>
      <c r="I705" s="1"/>
      <c r="J705" s="1">
        <f t="shared" si="113"/>
        <v>0.5703390996046557</v>
      </c>
      <c r="K705" s="1"/>
      <c r="L705" s="1"/>
      <c r="M705" s="1">
        <f t="shared" si="102"/>
        <v>0.5703390996046542</v>
      </c>
      <c r="N705" s="1"/>
      <c r="O705" s="13"/>
      <c r="P705" s="13"/>
    </row>
    <row r="706" spans="3:16" ht="15">
      <c r="C706" s="1">
        <f t="shared" si="116"/>
        <v>5.804999999999972</v>
      </c>
      <c r="D706" s="1">
        <f t="shared" si="112"/>
        <v>0</v>
      </c>
      <c r="E706" s="1">
        <f t="shared" si="117"/>
        <v>26.14829235842832</v>
      </c>
      <c r="F706" s="1">
        <f t="shared" si="114"/>
        <v>0</v>
      </c>
      <c r="G706" s="1">
        <f t="shared" si="118"/>
        <v>6.086774719472353</v>
      </c>
      <c r="H706" s="1">
        <f t="shared" si="115"/>
        <v>0</v>
      </c>
      <c r="I706" s="1"/>
      <c r="J706" s="1">
        <f t="shared" si="113"/>
        <v>0.5723375223971922</v>
      </c>
      <c r="K706" s="1"/>
      <c r="L706" s="1"/>
      <c r="M706" s="1">
        <f t="shared" si="102"/>
        <v>0.5723375223971907</v>
      </c>
      <c r="N706" s="1"/>
      <c r="O706" s="13"/>
      <c r="P706" s="13"/>
    </row>
    <row r="707" spans="3:16" ht="15">
      <c r="C707" s="1">
        <f t="shared" si="116"/>
        <v>5.819999999999972</v>
      </c>
      <c r="D707" s="1">
        <f t="shared" si="112"/>
        <v>0</v>
      </c>
      <c r="E707" s="1">
        <f t="shared" si="117"/>
        <v>26.239593979220405</v>
      </c>
      <c r="F707" s="1">
        <f t="shared" si="114"/>
        <v>0</v>
      </c>
      <c r="G707" s="1">
        <f t="shared" si="118"/>
        <v>6.086774719472353</v>
      </c>
      <c r="H707" s="1">
        <f t="shared" si="115"/>
        <v>0</v>
      </c>
      <c r="I707" s="1"/>
      <c r="J707" s="1">
        <f t="shared" si="113"/>
        <v>0.5743359451897285</v>
      </c>
      <c r="K707" s="1"/>
      <c r="L707" s="1"/>
      <c r="M707" s="1">
        <f t="shared" si="102"/>
        <v>0.5743359451897272</v>
      </c>
      <c r="N707" s="1"/>
      <c r="O707" s="13"/>
      <c r="P707" s="13"/>
    </row>
    <row r="708" spans="3:16" ht="15">
      <c r="C708" s="1">
        <f t="shared" si="116"/>
        <v>5.8349999999999715</v>
      </c>
      <c r="D708" s="1">
        <f t="shared" si="112"/>
        <v>0</v>
      </c>
      <c r="E708" s="1">
        <f t="shared" si="117"/>
        <v>26.33089560001249</v>
      </c>
      <c r="F708" s="1">
        <f t="shared" si="114"/>
        <v>0</v>
      </c>
      <c r="G708" s="1">
        <f t="shared" si="118"/>
        <v>6.086774719472353</v>
      </c>
      <c r="H708" s="1">
        <f t="shared" si="115"/>
        <v>0</v>
      </c>
      <c r="I708" s="1"/>
      <c r="J708" s="1">
        <f t="shared" si="113"/>
        <v>0.576334367982265</v>
      </c>
      <c r="K708" s="1"/>
      <c r="L708" s="1"/>
      <c r="M708" s="1">
        <f t="shared" si="102"/>
        <v>0.5763343679822636</v>
      </c>
      <c r="N708" s="1"/>
      <c r="O708" s="13"/>
      <c r="P708" s="13"/>
    </row>
    <row r="709" spans="3:16" ht="15">
      <c r="C709" s="1">
        <f t="shared" si="116"/>
        <v>5.849999999999971</v>
      </c>
      <c r="D709" s="1">
        <f t="shared" si="112"/>
        <v>0</v>
      </c>
      <c r="E709" s="1">
        <f t="shared" si="117"/>
        <v>26.422197220804573</v>
      </c>
      <c r="F709" s="1">
        <f t="shared" si="114"/>
        <v>0</v>
      </c>
      <c r="G709" s="1">
        <f t="shared" si="118"/>
        <v>6.086774719472353</v>
      </c>
      <c r="H709" s="1">
        <f t="shared" si="115"/>
        <v>0</v>
      </c>
      <c r="I709" s="1"/>
      <c r="J709" s="1">
        <f t="shared" si="113"/>
        <v>0.5783327907748014</v>
      </c>
      <c r="K709" s="1"/>
      <c r="L709" s="1"/>
      <c r="M709" s="1">
        <f t="shared" si="102"/>
        <v>0.5783327907747999</v>
      </c>
      <c r="N709" s="1"/>
      <c r="O709" s="13"/>
      <c r="P709" s="13"/>
    </row>
    <row r="710" spans="3:16" ht="15">
      <c r="C710" s="1">
        <f t="shared" si="116"/>
        <v>5.864999999999971</v>
      </c>
      <c r="D710" s="1">
        <f t="shared" si="112"/>
        <v>0</v>
      </c>
      <c r="E710" s="1">
        <f t="shared" si="117"/>
        <v>26.513498841596657</v>
      </c>
      <c r="F710" s="1">
        <f t="shared" si="114"/>
        <v>0</v>
      </c>
      <c r="G710" s="1">
        <f t="shared" si="118"/>
        <v>6.086774719472353</v>
      </c>
      <c r="H710" s="1">
        <f t="shared" si="115"/>
        <v>0</v>
      </c>
      <c r="I710" s="1"/>
      <c r="J710" s="1">
        <f t="shared" si="113"/>
        <v>0.5803312135673379</v>
      </c>
      <c r="K710" s="1"/>
      <c r="L710" s="1"/>
      <c r="M710" s="1">
        <f t="shared" si="102"/>
        <v>0.5803312135673364</v>
      </c>
      <c r="N710" s="1"/>
      <c r="O710" s="13"/>
      <c r="P710" s="13"/>
    </row>
    <row r="711" spans="3:16" ht="15">
      <c r="C711" s="1">
        <f t="shared" si="116"/>
        <v>5.879999999999971</v>
      </c>
      <c r="D711" s="1">
        <f t="shared" si="112"/>
        <v>0</v>
      </c>
      <c r="E711" s="1">
        <f t="shared" si="117"/>
        <v>26.60480046238874</v>
      </c>
      <c r="F711" s="1">
        <f t="shared" si="114"/>
        <v>0</v>
      </c>
      <c r="G711" s="1">
        <f t="shared" si="118"/>
        <v>6.086774719472353</v>
      </c>
      <c r="H711" s="1">
        <f t="shared" si="115"/>
        <v>0</v>
      </c>
      <c r="I711" s="1"/>
      <c r="J711" s="1">
        <f t="shared" si="113"/>
        <v>0.5823296363598743</v>
      </c>
      <c r="K711" s="1"/>
      <c r="L711" s="1"/>
      <c r="M711" s="1">
        <f t="shared" si="102"/>
        <v>0.5823296363598728</v>
      </c>
      <c r="N711" s="1"/>
      <c r="O711" s="13"/>
      <c r="P711" s="13"/>
    </row>
    <row r="712" spans="3:16" ht="15">
      <c r="C712" s="1">
        <f t="shared" si="116"/>
        <v>5.89499999999997</v>
      </c>
      <c r="D712" s="1">
        <f t="shared" si="112"/>
        <v>0</v>
      </c>
      <c r="E712" s="1">
        <f t="shared" si="117"/>
        <v>26.696102083180826</v>
      </c>
      <c r="F712" s="1">
        <f t="shared" si="114"/>
        <v>0</v>
      </c>
      <c r="G712" s="1">
        <f t="shared" si="118"/>
        <v>6.086774719472353</v>
      </c>
      <c r="H712" s="1">
        <f t="shared" si="115"/>
        <v>0</v>
      </c>
      <c r="I712" s="1"/>
      <c r="J712" s="1">
        <f t="shared" si="113"/>
        <v>0.5843280591524107</v>
      </c>
      <c r="K712" s="1"/>
      <c r="L712" s="1"/>
      <c r="M712" s="1">
        <f t="shared" si="102"/>
        <v>0.5843280591524092</v>
      </c>
      <c r="N712" s="1"/>
      <c r="O712" s="13"/>
      <c r="P712" s="13"/>
    </row>
    <row r="713" spans="3:16" ht="15">
      <c r="C713" s="1">
        <f t="shared" si="116"/>
        <v>5.90999999999997</v>
      </c>
      <c r="D713" s="1">
        <f t="shared" si="112"/>
        <v>0</v>
      </c>
      <c r="E713" s="1">
        <f t="shared" si="117"/>
        <v>26.78740370397291</v>
      </c>
      <c r="F713" s="1">
        <f t="shared" si="114"/>
        <v>0</v>
      </c>
      <c r="G713" s="1">
        <f t="shared" si="118"/>
        <v>6.086774719472353</v>
      </c>
      <c r="H713" s="1">
        <f t="shared" si="115"/>
        <v>0</v>
      </c>
      <c r="I713" s="1"/>
      <c r="J713" s="1">
        <f t="shared" si="113"/>
        <v>0.5863264819449472</v>
      </c>
      <c r="K713" s="1"/>
      <c r="L713" s="1"/>
      <c r="M713" s="1">
        <f t="shared" si="102"/>
        <v>0.5863264819449456</v>
      </c>
      <c r="N713" s="1"/>
      <c r="O713" s="13"/>
      <c r="P713" s="13"/>
    </row>
    <row r="714" spans="3:16" ht="15">
      <c r="C714" s="1">
        <f t="shared" si="116"/>
        <v>5.92499999999997</v>
      </c>
      <c r="D714" s="1">
        <f t="shared" si="112"/>
        <v>0</v>
      </c>
      <c r="E714" s="1">
        <f t="shared" si="117"/>
        <v>26.878705324764994</v>
      </c>
      <c r="F714" s="1">
        <f t="shared" si="114"/>
        <v>0</v>
      </c>
      <c r="G714" s="1">
        <f t="shared" si="118"/>
        <v>6.086774719472353</v>
      </c>
      <c r="H714" s="1">
        <f t="shared" si="115"/>
        <v>0</v>
      </c>
      <c r="I714" s="1"/>
      <c r="J714" s="1">
        <f t="shared" si="113"/>
        <v>0.5883249047374836</v>
      </c>
      <c r="K714" s="1"/>
      <c r="L714" s="1"/>
      <c r="M714" s="1">
        <f t="shared" si="102"/>
        <v>0.5883249047374821</v>
      </c>
      <c r="N714" s="1"/>
      <c r="O714" s="13"/>
      <c r="P714" s="13"/>
    </row>
    <row r="715" spans="3:16" ht="15">
      <c r="C715" s="1">
        <f t="shared" si="116"/>
        <v>5.939999999999969</v>
      </c>
      <c r="D715" s="1">
        <f t="shared" si="112"/>
        <v>0</v>
      </c>
      <c r="E715" s="1">
        <f t="shared" si="117"/>
        <v>26.970006945557078</v>
      </c>
      <c r="F715" s="1">
        <f t="shared" si="114"/>
        <v>0</v>
      </c>
      <c r="G715" s="1">
        <f t="shared" si="118"/>
        <v>6.086774719472353</v>
      </c>
      <c r="H715" s="1">
        <f t="shared" si="115"/>
        <v>0</v>
      </c>
      <c r="I715" s="1"/>
      <c r="J715" s="1">
        <f t="shared" si="113"/>
        <v>0.59032332753002</v>
      </c>
      <c r="K715" s="1"/>
      <c r="L715" s="1"/>
      <c r="M715" s="1">
        <f t="shared" si="102"/>
        <v>0.5903233275300185</v>
      </c>
      <c r="N715" s="1"/>
      <c r="O715" s="13"/>
      <c r="P715" s="13"/>
    </row>
    <row r="716" spans="3:16" ht="15">
      <c r="C716" s="1">
        <f t="shared" si="116"/>
        <v>5.954999999999969</v>
      </c>
      <c r="D716" s="1">
        <f t="shared" si="112"/>
        <v>0</v>
      </c>
      <c r="E716" s="1">
        <f t="shared" si="117"/>
        <v>27.06130856634916</v>
      </c>
      <c r="F716" s="1">
        <f t="shared" si="114"/>
        <v>0</v>
      </c>
      <c r="G716" s="1">
        <f t="shared" si="118"/>
        <v>6.086774719472353</v>
      </c>
      <c r="H716" s="1">
        <f t="shared" si="115"/>
        <v>0</v>
      </c>
      <c r="I716" s="1"/>
      <c r="J716" s="1">
        <f t="shared" si="113"/>
        <v>0.5923217503225564</v>
      </c>
      <c r="K716" s="1"/>
      <c r="L716" s="1"/>
      <c r="M716" s="1">
        <f t="shared" si="102"/>
        <v>0.5923217503225549</v>
      </c>
      <c r="N716" s="1"/>
      <c r="O716" s="13"/>
      <c r="P716" s="13"/>
    </row>
    <row r="717" spans="3:16" ht="15">
      <c r="C717" s="1">
        <f t="shared" si="116"/>
        <v>5.969999999999969</v>
      </c>
      <c r="D717" s="1">
        <f t="shared" si="112"/>
        <v>0</v>
      </c>
      <c r="E717" s="1">
        <f t="shared" si="117"/>
        <v>27.152610187141246</v>
      </c>
      <c r="F717" s="1">
        <f t="shared" si="114"/>
        <v>0</v>
      </c>
      <c r="G717" s="1">
        <f t="shared" si="118"/>
        <v>6.086774719472353</v>
      </c>
      <c r="H717" s="1">
        <f t="shared" si="115"/>
        <v>0</v>
      </c>
      <c r="I717" s="1"/>
      <c r="J717" s="1">
        <f t="shared" si="113"/>
        <v>0.5943201731150929</v>
      </c>
      <c r="K717" s="1"/>
      <c r="L717" s="1"/>
      <c r="M717" s="1">
        <f t="shared" si="102"/>
        <v>0.5943201731150913</v>
      </c>
      <c r="N717" s="1"/>
      <c r="O717" s="13"/>
      <c r="P717" s="13"/>
    </row>
    <row r="718" spans="3:16" ht="15">
      <c r="C718" s="1">
        <f t="shared" si="116"/>
        <v>5.984999999999968</v>
      </c>
      <c r="D718" s="1">
        <f t="shared" si="112"/>
        <v>0</v>
      </c>
      <c r="E718" s="1">
        <f t="shared" si="117"/>
        <v>27.24391180793333</v>
      </c>
      <c r="F718" s="1">
        <f t="shared" si="114"/>
        <v>0</v>
      </c>
      <c r="G718" s="1">
        <f t="shared" si="118"/>
        <v>6.086774719472353</v>
      </c>
      <c r="H718" s="1">
        <f t="shared" si="115"/>
        <v>0</v>
      </c>
      <c r="I718" s="1"/>
      <c r="J718" s="1">
        <f t="shared" si="113"/>
        <v>0.5963185959076293</v>
      </c>
      <c r="K718" s="1"/>
      <c r="L718" s="1"/>
      <c r="M718" s="1">
        <f aca="true" t="shared" si="119" ref="M718:M781">f_wall+slope_at_wall*(C718-2.505)</f>
        <v>0.5963185959076277</v>
      </c>
      <c r="N718" s="1"/>
      <c r="O718" s="13"/>
      <c r="P718" s="13"/>
    </row>
    <row r="719" spans="3:16" ht="15">
      <c r="C719" s="1">
        <f t="shared" si="116"/>
        <v>5.999999999999968</v>
      </c>
      <c r="D719" s="1">
        <f t="shared" si="112"/>
        <v>0</v>
      </c>
      <c r="E719" s="1">
        <f t="shared" si="117"/>
        <v>27.335213428725414</v>
      </c>
      <c r="F719" s="1">
        <f t="shared" si="114"/>
        <v>0</v>
      </c>
      <c r="G719" s="1">
        <f t="shared" si="118"/>
        <v>6.086774719472353</v>
      </c>
      <c r="H719" s="1">
        <f t="shared" si="115"/>
        <v>0</v>
      </c>
      <c r="I719" s="1"/>
      <c r="J719" s="1">
        <f t="shared" si="113"/>
        <v>0.5983170187001657</v>
      </c>
      <c r="K719" s="1"/>
      <c r="L719" s="1"/>
      <c r="M719" s="1">
        <f t="shared" si="119"/>
        <v>0.5983170187001641</v>
      </c>
      <c r="N719" s="1"/>
      <c r="O719" s="13"/>
      <c r="P719" s="13"/>
    </row>
    <row r="720" spans="3:16" ht="15">
      <c r="C720" s="1">
        <f t="shared" si="116"/>
        <v>6.014999999999968</v>
      </c>
      <c r="D720" s="1">
        <f t="shared" si="112"/>
        <v>0</v>
      </c>
      <c r="E720" s="1">
        <f t="shared" si="117"/>
        <v>27.426515049517498</v>
      </c>
      <c r="F720" s="1">
        <f t="shared" si="114"/>
        <v>0</v>
      </c>
      <c r="G720" s="1">
        <f t="shared" si="118"/>
        <v>6.086774719472353</v>
      </c>
      <c r="H720" s="1">
        <f t="shared" si="115"/>
        <v>0</v>
      </c>
      <c r="I720" s="1"/>
      <c r="J720" s="1">
        <f t="shared" si="113"/>
        <v>0.6003154414927022</v>
      </c>
      <c r="K720" s="1"/>
      <c r="L720" s="1"/>
      <c r="M720" s="1">
        <f t="shared" si="119"/>
        <v>0.6003154414927006</v>
      </c>
      <c r="N720" s="1"/>
      <c r="O720" s="13"/>
      <c r="P720" s="13"/>
    </row>
    <row r="721" spans="3:16" ht="15">
      <c r="C721" s="1">
        <f aca="true" t="shared" si="120" ref="C721:C736">C720+dx</f>
        <v>6.029999999999967</v>
      </c>
      <c r="D721" s="1">
        <f t="shared" si="112"/>
        <v>0</v>
      </c>
      <c r="E721" s="1">
        <f aca="true" t="shared" si="121" ref="E721:E736">E720+dx*G720</f>
        <v>27.517816670309582</v>
      </c>
      <c r="F721" s="1">
        <f t="shared" si="114"/>
        <v>0</v>
      </c>
      <c r="G721" s="1">
        <f aca="true" t="shared" si="122" ref="G721:G736">G720+dx*F721</f>
        <v>6.086774719472353</v>
      </c>
      <c r="H721" s="1">
        <f t="shared" si="115"/>
        <v>0</v>
      </c>
      <c r="I721" s="1"/>
      <c r="J721" s="1">
        <f t="shared" si="113"/>
        <v>0.6023138642852386</v>
      </c>
      <c r="K721" s="1"/>
      <c r="L721" s="1"/>
      <c r="M721" s="1">
        <f t="shared" si="119"/>
        <v>0.602313864285237</v>
      </c>
      <c r="N721" s="1"/>
      <c r="O721" s="13"/>
      <c r="P721" s="13"/>
    </row>
    <row r="722" spans="3:16" ht="15">
      <c r="C722" s="1">
        <f t="shared" si="120"/>
        <v>6.044999999999967</v>
      </c>
      <c r="D722" s="1">
        <f t="shared" si="112"/>
        <v>0</v>
      </c>
      <c r="E722" s="1">
        <f t="shared" si="121"/>
        <v>27.609118291101666</v>
      </c>
      <c r="F722" s="1">
        <f t="shared" si="114"/>
        <v>0</v>
      </c>
      <c r="G722" s="1">
        <f t="shared" si="122"/>
        <v>6.086774719472353</v>
      </c>
      <c r="H722" s="1">
        <f t="shared" si="115"/>
        <v>0</v>
      </c>
      <c r="I722" s="1"/>
      <c r="J722" s="1">
        <f t="shared" si="113"/>
        <v>0.6043122870777751</v>
      </c>
      <c r="K722" s="1"/>
      <c r="L722" s="1"/>
      <c r="M722" s="1">
        <f t="shared" si="119"/>
        <v>0.6043122870777733</v>
      </c>
      <c r="N722" s="1"/>
      <c r="O722" s="13"/>
      <c r="P722" s="13"/>
    </row>
    <row r="723" spans="3:16" ht="15">
      <c r="C723" s="1">
        <f t="shared" si="120"/>
        <v>6.059999999999967</v>
      </c>
      <c r="D723" s="1">
        <f t="shared" si="112"/>
        <v>0</v>
      </c>
      <c r="E723" s="1">
        <f t="shared" si="121"/>
        <v>27.70041991189375</v>
      </c>
      <c r="F723" s="1">
        <f t="shared" si="114"/>
        <v>0</v>
      </c>
      <c r="G723" s="1">
        <f t="shared" si="122"/>
        <v>6.086774719472353</v>
      </c>
      <c r="H723" s="1">
        <f t="shared" si="115"/>
        <v>0</v>
      </c>
      <c r="I723" s="1"/>
      <c r="J723" s="1">
        <f t="shared" si="113"/>
        <v>0.6063107098703114</v>
      </c>
      <c r="K723" s="1"/>
      <c r="L723" s="1"/>
      <c r="M723" s="1">
        <f t="shared" si="119"/>
        <v>0.6063107098703098</v>
      </c>
      <c r="N723" s="1"/>
      <c r="O723" s="13"/>
      <c r="P723" s="13"/>
    </row>
    <row r="724" spans="3:16" ht="15">
      <c r="C724" s="1">
        <f t="shared" si="120"/>
        <v>6.074999999999966</v>
      </c>
      <c r="D724" s="1">
        <f t="shared" si="112"/>
        <v>0</v>
      </c>
      <c r="E724" s="1">
        <f t="shared" si="121"/>
        <v>27.791721532685834</v>
      </c>
      <c r="F724" s="1">
        <f t="shared" si="114"/>
        <v>0</v>
      </c>
      <c r="G724" s="1">
        <f t="shared" si="122"/>
        <v>6.086774719472353</v>
      </c>
      <c r="H724" s="1">
        <f t="shared" si="115"/>
        <v>0</v>
      </c>
      <c r="I724" s="1"/>
      <c r="J724" s="1">
        <f t="shared" si="113"/>
        <v>0.6083091326628479</v>
      </c>
      <c r="K724" s="1"/>
      <c r="L724" s="1"/>
      <c r="M724" s="1">
        <f t="shared" si="119"/>
        <v>0.6083091326628463</v>
      </c>
      <c r="N724" s="1"/>
      <c r="O724" s="13"/>
      <c r="P724" s="13"/>
    </row>
    <row r="725" spans="3:16" ht="15">
      <c r="C725" s="1">
        <f t="shared" si="120"/>
        <v>6.089999999999966</v>
      </c>
      <c r="D725" s="1">
        <f t="shared" si="112"/>
        <v>0</v>
      </c>
      <c r="E725" s="1">
        <f t="shared" si="121"/>
        <v>27.883023153477918</v>
      </c>
      <c r="F725" s="1">
        <f t="shared" si="114"/>
        <v>0</v>
      </c>
      <c r="G725" s="1">
        <f t="shared" si="122"/>
        <v>6.086774719472353</v>
      </c>
      <c r="H725" s="1">
        <f t="shared" si="115"/>
        <v>0</v>
      </c>
      <c r="I725" s="1"/>
      <c r="J725" s="1">
        <f t="shared" si="113"/>
        <v>0.6103075554553843</v>
      </c>
      <c r="K725" s="1"/>
      <c r="L725" s="1"/>
      <c r="M725" s="1">
        <f t="shared" si="119"/>
        <v>0.6103075554553826</v>
      </c>
      <c r="N725" s="1"/>
      <c r="O725" s="13"/>
      <c r="P725" s="13"/>
    </row>
    <row r="726" spans="3:16" ht="15">
      <c r="C726" s="1">
        <f t="shared" si="120"/>
        <v>6.104999999999966</v>
      </c>
      <c r="D726" s="1">
        <f t="shared" si="112"/>
        <v>0</v>
      </c>
      <c r="E726" s="1">
        <f t="shared" si="121"/>
        <v>27.974324774270002</v>
      </c>
      <c r="F726" s="1">
        <f t="shared" si="114"/>
        <v>0</v>
      </c>
      <c r="G726" s="1">
        <f t="shared" si="122"/>
        <v>6.086774719472353</v>
      </c>
      <c r="H726" s="1">
        <f t="shared" si="115"/>
        <v>0</v>
      </c>
      <c r="I726" s="1"/>
      <c r="J726" s="1">
        <f t="shared" si="113"/>
        <v>0.6123059782479208</v>
      </c>
      <c r="K726" s="1"/>
      <c r="L726" s="1"/>
      <c r="M726" s="1">
        <f t="shared" si="119"/>
        <v>0.612305978247919</v>
      </c>
      <c r="N726" s="1"/>
      <c r="O726" s="13"/>
      <c r="P726" s="13"/>
    </row>
    <row r="727" spans="3:16" ht="15">
      <c r="C727" s="1">
        <f t="shared" si="120"/>
        <v>6.1199999999999655</v>
      </c>
      <c r="D727" s="1">
        <f t="shared" si="112"/>
        <v>0</v>
      </c>
      <c r="E727" s="1">
        <f t="shared" si="121"/>
        <v>28.065626395062086</v>
      </c>
      <c r="F727" s="1">
        <f t="shared" si="114"/>
        <v>0</v>
      </c>
      <c r="G727" s="1">
        <f t="shared" si="122"/>
        <v>6.086774719472353</v>
      </c>
      <c r="H727" s="1">
        <f t="shared" si="115"/>
        <v>0</v>
      </c>
      <c r="I727" s="1"/>
      <c r="J727" s="1">
        <f t="shared" si="113"/>
        <v>0.6143044010404571</v>
      </c>
      <c r="K727" s="1"/>
      <c r="L727" s="1"/>
      <c r="M727" s="1">
        <f t="shared" si="119"/>
        <v>0.6143044010404555</v>
      </c>
      <c r="N727" s="1"/>
      <c r="O727" s="13"/>
      <c r="P727" s="13"/>
    </row>
    <row r="728" spans="3:16" ht="15">
      <c r="C728" s="1">
        <f t="shared" si="120"/>
        <v>6.134999999999965</v>
      </c>
      <c r="D728" s="1">
        <f t="shared" si="112"/>
        <v>0</v>
      </c>
      <c r="E728" s="1">
        <f t="shared" si="121"/>
        <v>28.15692801585417</v>
      </c>
      <c r="F728" s="1">
        <f t="shared" si="114"/>
        <v>0</v>
      </c>
      <c r="G728" s="1">
        <f t="shared" si="122"/>
        <v>6.086774719472353</v>
      </c>
      <c r="H728" s="1">
        <f t="shared" si="115"/>
        <v>0</v>
      </c>
      <c r="I728" s="1"/>
      <c r="J728" s="1">
        <f t="shared" si="113"/>
        <v>0.6163028238329936</v>
      </c>
      <c r="K728" s="1"/>
      <c r="L728" s="1"/>
      <c r="M728" s="1">
        <f t="shared" si="119"/>
        <v>0.6163028238329918</v>
      </c>
      <c r="N728" s="1"/>
      <c r="O728" s="13"/>
      <c r="P728" s="13"/>
    </row>
    <row r="729" spans="3:16" ht="15">
      <c r="C729" s="1">
        <f t="shared" si="120"/>
        <v>6.149999999999965</v>
      </c>
      <c r="D729" s="1">
        <f t="shared" si="112"/>
        <v>0</v>
      </c>
      <c r="E729" s="1">
        <f t="shared" si="121"/>
        <v>28.248229636646254</v>
      </c>
      <c r="F729" s="1">
        <f t="shared" si="114"/>
        <v>0</v>
      </c>
      <c r="G729" s="1">
        <f t="shared" si="122"/>
        <v>6.086774719472353</v>
      </c>
      <c r="H729" s="1">
        <f t="shared" si="115"/>
        <v>0</v>
      </c>
      <c r="I729" s="1"/>
      <c r="J729" s="1">
        <f t="shared" si="113"/>
        <v>0.6183012466255301</v>
      </c>
      <c r="K729" s="1"/>
      <c r="L729" s="1"/>
      <c r="M729" s="1">
        <f t="shared" si="119"/>
        <v>0.6183012466255282</v>
      </c>
      <c r="N729" s="1"/>
      <c r="O729" s="13"/>
      <c r="P729" s="13"/>
    </row>
    <row r="730" spans="3:16" ht="15">
      <c r="C730" s="1">
        <f t="shared" si="120"/>
        <v>6.1649999999999645</v>
      </c>
      <c r="D730" s="1">
        <f t="shared" si="112"/>
        <v>0</v>
      </c>
      <c r="E730" s="1">
        <f t="shared" si="121"/>
        <v>28.33953125743834</v>
      </c>
      <c r="F730" s="1">
        <f t="shared" si="114"/>
        <v>0</v>
      </c>
      <c r="G730" s="1">
        <f t="shared" si="122"/>
        <v>6.086774719472353</v>
      </c>
      <c r="H730" s="1">
        <f t="shared" si="115"/>
        <v>0</v>
      </c>
      <c r="I730" s="1"/>
      <c r="J730" s="1">
        <f t="shared" si="113"/>
        <v>0.6202996694180665</v>
      </c>
      <c r="K730" s="1"/>
      <c r="L730" s="1"/>
      <c r="M730" s="1">
        <f t="shared" si="119"/>
        <v>0.6202996694180647</v>
      </c>
      <c r="N730" s="1"/>
      <c r="O730" s="13"/>
      <c r="P730" s="13"/>
    </row>
    <row r="731" spans="3:16" ht="15">
      <c r="C731" s="1">
        <f t="shared" si="120"/>
        <v>6.179999999999964</v>
      </c>
      <c r="D731" s="1">
        <f t="shared" si="112"/>
        <v>0</v>
      </c>
      <c r="E731" s="1">
        <f t="shared" si="121"/>
        <v>28.430832878230422</v>
      </c>
      <c r="F731" s="1">
        <f t="shared" si="114"/>
        <v>0</v>
      </c>
      <c r="G731" s="1">
        <f t="shared" si="122"/>
        <v>6.086774719472353</v>
      </c>
      <c r="H731" s="1">
        <f t="shared" si="115"/>
        <v>0</v>
      </c>
      <c r="I731" s="1"/>
      <c r="J731" s="1">
        <f t="shared" si="113"/>
        <v>0.622298092210603</v>
      </c>
      <c r="K731" s="1"/>
      <c r="L731" s="1"/>
      <c r="M731" s="1">
        <f t="shared" si="119"/>
        <v>0.6222980922106012</v>
      </c>
      <c r="N731" s="1"/>
      <c r="O731" s="13"/>
      <c r="P731" s="13"/>
    </row>
    <row r="732" spans="3:16" ht="15">
      <c r="C732" s="1">
        <f t="shared" si="120"/>
        <v>6.194999999999964</v>
      </c>
      <c r="D732" s="1">
        <f t="shared" si="112"/>
        <v>0</v>
      </c>
      <c r="E732" s="1">
        <f t="shared" si="121"/>
        <v>28.522134499022506</v>
      </c>
      <c r="F732" s="1">
        <f t="shared" si="114"/>
        <v>0</v>
      </c>
      <c r="G732" s="1">
        <f t="shared" si="122"/>
        <v>6.086774719472353</v>
      </c>
      <c r="H732" s="1">
        <f t="shared" si="115"/>
        <v>0</v>
      </c>
      <c r="I732" s="1"/>
      <c r="J732" s="1">
        <f t="shared" si="113"/>
        <v>0.6242965150031393</v>
      </c>
      <c r="K732" s="1"/>
      <c r="L732" s="1"/>
      <c r="M732" s="1">
        <f t="shared" si="119"/>
        <v>0.6242965150031375</v>
      </c>
      <c r="N732" s="1"/>
      <c r="O732" s="13"/>
      <c r="P732" s="13"/>
    </row>
    <row r="733" spans="3:16" ht="15">
      <c r="C733" s="1">
        <f t="shared" si="120"/>
        <v>6.2099999999999635</v>
      </c>
      <c r="D733" s="1">
        <f t="shared" si="112"/>
        <v>0</v>
      </c>
      <c r="E733" s="1">
        <f t="shared" si="121"/>
        <v>28.61343611981459</v>
      </c>
      <c r="F733" s="1">
        <f t="shared" si="114"/>
        <v>0</v>
      </c>
      <c r="G733" s="1">
        <f t="shared" si="122"/>
        <v>6.086774719472353</v>
      </c>
      <c r="H733" s="1">
        <f t="shared" si="115"/>
        <v>0</v>
      </c>
      <c r="I733" s="1"/>
      <c r="J733" s="1">
        <f t="shared" si="113"/>
        <v>0.6262949377956758</v>
      </c>
      <c r="K733" s="1"/>
      <c r="L733" s="1"/>
      <c r="M733" s="1">
        <f t="shared" si="119"/>
        <v>0.6262949377956739</v>
      </c>
      <c r="N733" s="1"/>
      <c r="O733" s="13"/>
      <c r="P733" s="13"/>
    </row>
    <row r="734" spans="3:16" ht="15">
      <c r="C734" s="1">
        <f t="shared" si="120"/>
        <v>6.224999999999963</v>
      </c>
      <c r="D734" s="1">
        <f t="shared" si="112"/>
        <v>0</v>
      </c>
      <c r="E734" s="1">
        <f t="shared" si="121"/>
        <v>28.704737740606674</v>
      </c>
      <c r="F734" s="1">
        <f t="shared" si="114"/>
        <v>0</v>
      </c>
      <c r="G734" s="1">
        <f t="shared" si="122"/>
        <v>6.086774719472353</v>
      </c>
      <c r="H734" s="1">
        <f t="shared" si="115"/>
        <v>0</v>
      </c>
      <c r="I734" s="1"/>
      <c r="J734" s="1">
        <f t="shared" si="113"/>
        <v>0.6282933605882122</v>
      </c>
      <c r="K734" s="1"/>
      <c r="L734" s="1"/>
      <c r="M734" s="1">
        <f t="shared" si="119"/>
        <v>0.6282933605882104</v>
      </c>
      <c r="N734" s="1"/>
      <c r="O734" s="13"/>
      <c r="P734" s="13"/>
    </row>
    <row r="735" spans="3:16" ht="15">
      <c r="C735" s="1">
        <f t="shared" si="120"/>
        <v>6.239999999999963</v>
      </c>
      <c r="D735" s="1">
        <f t="shared" si="112"/>
        <v>0</v>
      </c>
      <c r="E735" s="1">
        <f t="shared" si="121"/>
        <v>28.79603936139876</v>
      </c>
      <c r="F735" s="1">
        <f t="shared" si="114"/>
        <v>0</v>
      </c>
      <c r="G735" s="1">
        <f t="shared" si="122"/>
        <v>6.086774719472353</v>
      </c>
      <c r="H735" s="1">
        <f t="shared" si="115"/>
        <v>0</v>
      </c>
      <c r="I735" s="1"/>
      <c r="J735" s="1">
        <f t="shared" si="113"/>
        <v>0.6302917833807486</v>
      </c>
      <c r="K735" s="1"/>
      <c r="L735" s="1"/>
      <c r="M735" s="1">
        <f t="shared" si="119"/>
        <v>0.6302917833807468</v>
      </c>
      <c r="N735" s="1"/>
      <c r="O735" s="13"/>
      <c r="P735" s="13"/>
    </row>
    <row r="736" spans="3:16" ht="15">
      <c r="C736" s="1">
        <f t="shared" si="120"/>
        <v>6.254999999999963</v>
      </c>
      <c r="D736" s="1">
        <f t="shared" si="112"/>
        <v>0</v>
      </c>
      <c r="E736" s="1">
        <f t="shared" si="121"/>
        <v>28.887340982190842</v>
      </c>
      <c r="F736" s="1">
        <f t="shared" si="114"/>
        <v>0</v>
      </c>
      <c r="G736" s="1">
        <f t="shared" si="122"/>
        <v>6.086774719472353</v>
      </c>
      <c r="H736" s="1">
        <f t="shared" si="115"/>
        <v>0</v>
      </c>
      <c r="I736" s="1"/>
      <c r="J736" s="1">
        <f t="shared" si="113"/>
        <v>0.632290206173285</v>
      </c>
      <c r="K736" s="1"/>
      <c r="L736" s="1"/>
      <c r="M736" s="1">
        <f t="shared" si="119"/>
        <v>0.6322902061732831</v>
      </c>
      <c r="N736" s="1"/>
      <c r="O736" s="13"/>
      <c r="P736" s="13"/>
    </row>
    <row r="737" spans="3:16" ht="15">
      <c r="C737" s="1">
        <f aca="true" t="shared" si="123" ref="C737:C752">C736+dx</f>
        <v>6.269999999999962</v>
      </c>
      <c r="D737" s="1">
        <f t="shared" si="112"/>
        <v>0</v>
      </c>
      <c r="E737" s="1">
        <f aca="true" t="shared" si="124" ref="E737:E752">E736+dx*G736</f>
        <v>28.978642602982926</v>
      </c>
      <c r="F737" s="1">
        <f t="shared" si="114"/>
        <v>0</v>
      </c>
      <c r="G737" s="1">
        <f aca="true" t="shared" si="125" ref="G737:G752">G736+dx*F737</f>
        <v>6.086774719472353</v>
      </c>
      <c r="H737" s="1">
        <f t="shared" si="115"/>
        <v>0</v>
      </c>
      <c r="I737" s="1"/>
      <c r="J737" s="1">
        <f t="shared" si="113"/>
        <v>0.6342886289658215</v>
      </c>
      <c r="K737" s="1"/>
      <c r="L737" s="1"/>
      <c r="M737" s="1">
        <f t="shared" si="119"/>
        <v>0.6342886289658196</v>
      </c>
      <c r="N737" s="1"/>
      <c r="O737" s="13"/>
      <c r="P737" s="13"/>
    </row>
    <row r="738" spans="3:16" ht="15">
      <c r="C738" s="1">
        <f t="shared" si="123"/>
        <v>6.284999999999962</v>
      </c>
      <c r="D738" s="1">
        <f t="shared" si="112"/>
        <v>0</v>
      </c>
      <c r="E738" s="1">
        <f t="shared" si="124"/>
        <v>29.06994422377501</v>
      </c>
      <c r="F738" s="1">
        <f t="shared" si="114"/>
        <v>0</v>
      </c>
      <c r="G738" s="1">
        <f t="shared" si="125"/>
        <v>6.086774719472353</v>
      </c>
      <c r="H738" s="1">
        <f t="shared" si="115"/>
        <v>0</v>
      </c>
      <c r="I738" s="1"/>
      <c r="J738" s="1">
        <f t="shared" si="113"/>
        <v>0.6362870517583579</v>
      </c>
      <c r="K738" s="1"/>
      <c r="L738" s="1"/>
      <c r="M738" s="1">
        <f t="shared" si="119"/>
        <v>0.636287051758356</v>
      </c>
      <c r="N738" s="1"/>
      <c r="O738" s="13"/>
      <c r="P738" s="13"/>
    </row>
    <row r="739" spans="3:16" ht="15">
      <c r="C739" s="1">
        <f t="shared" si="123"/>
        <v>6.299999999999962</v>
      </c>
      <c r="D739" s="1">
        <f t="shared" si="112"/>
        <v>0</v>
      </c>
      <c r="E739" s="1">
        <f t="shared" si="124"/>
        <v>29.161245844567095</v>
      </c>
      <c r="F739" s="1">
        <f t="shared" si="114"/>
        <v>0</v>
      </c>
      <c r="G739" s="1">
        <f t="shared" si="125"/>
        <v>6.086774719472353</v>
      </c>
      <c r="H739" s="1">
        <f t="shared" si="115"/>
        <v>0</v>
      </c>
      <c r="I739" s="1"/>
      <c r="J739" s="1">
        <f t="shared" si="113"/>
        <v>0.6382854745508943</v>
      </c>
      <c r="K739" s="1"/>
      <c r="L739" s="1"/>
      <c r="M739" s="1">
        <f t="shared" si="119"/>
        <v>0.6382854745508925</v>
      </c>
      <c r="N739" s="1"/>
      <c r="O739" s="13"/>
      <c r="P739" s="13"/>
    </row>
    <row r="740" spans="3:16" ht="15">
      <c r="C740" s="1">
        <f t="shared" si="123"/>
        <v>6.314999999999961</v>
      </c>
      <c r="D740" s="1">
        <f t="shared" si="112"/>
        <v>0</v>
      </c>
      <c r="E740" s="1">
        <f t="shared" si="124"/>
        <v>29.25254746535918</v>
      </c>
      <c r="F740" s="1">
        <f t="shared" si="114"/>
        <v>0</v>
      </c>
      <c r="G740" s="1">
        <f t="shared" si="125"/>
        <v>6.086774719472353</v>
      </c>
      <c r="H740" s="1">
        <f t="shared" si="115"/>
        <v>0</v>
      </c>
      <c r="I740" s="1"/>
      <c r="J740" s="1">
        <f t="shared" si="113"/>
        <v>0.6402838973434308</v>
      </c>
      <c r="K740" s="1"/>
      <c r="L740" s="1"/>
      <c r="M740" s="1">
        <f t="shared" si="119"/>
        <v>0.6402838973434288</v>
      </c>
      <c r="N740" s="1"/>
      <c r="O740" s="13"/>
      <c r="P740" s="13"/>
    </row>
    <row r="741" spans="3:16" ht="15">
      <c r="C741" s="1">
        <f t="shared" si="123"/>
        <v>6.329999999999961</v>
      </c>
      <c r="D741" s="1">
        <f t="shared" si="112"/>
        <v>0</v>
      </c>
      <c r="E741" s="1">
        <f t="shared" si="124"/>
        <v>29.343849086151263</v>
      </c>
      <c r="F741" s="1">
        <f t="shared" si="114"/>
        <v>0</v>
      </c>
      <c r="G741" s="1">
        <f t="shared" si="125"/>
        <v>6.086774719472353</v>
      </c>
      <c r="H741" s="1">
        <f t="shared" si="115"/>
        <v>0</v>
      </c>
      <c r="I741" s="1"/>
      <c r="J741" s="1">
        <f t="shared" si="113"/>
        <v>0.6422823201359672</v>
      </c>
      <c r="K741" s="1"/>
      <c r="L741" s="1"/>
      <c r="M741" s="1">
        <f t="shared" si="119"/>
        <v>0.6422823201359653</v>
      </c>
      <c r="N741" s="1"/>
      <c r="O741" s="13"/>
      <c r="P741" s="13"/>
    </row>
    <row r="742" spans="3:16" ht="15">
      <c r="C742" s="1">
        <f t="shared" si="123"/>
        <v>6.344999999999961</v>
      </c>
      <c r="D742" s="1">
        <f t="shared" si="112"/>
        <v>0</v>
      </c>
      <c r="E742" s="1">
        <f t="shared" si="124"/>
        <v>29.435150706943347</v>
      </c>
      <c r="F742" s="1">
        <f t="shared" si="114"/>
        <v>0</v>
      </c>
      <c r="G742" s="1">
        <f t="shared" si="125"/>
        <v>6.086774719472353</v>
      </c>
      <c r="H742" s="1">
        <f t="shared" si="115"/>
        <v>0</v>
      </c>
      <c r="I742" s="1"/>
      <c r="J742" s="1">
        <f t="shared" si="113"/>
        <v>0.6442807429285037</v>
      </c>
      <c r="K742" s="1"/>
      <c r="L742" s="1"/>
      <c r="M742" s="1">
        <f t="shared" si="119"/>
        <v>0.6442807429285017</v>
      </c>
      <c r="N742" s="1"/>
      <c r="O742" s="13"/>
      <c r="P742" s="13"/>
    </row>
    <row r="743" spans="3:16" ht="15">
      <c r="C743" s="1">
        <f t="shared" si="123"/>
        <v>6.35999999999996</v>
      </c>
      <c r="D743" s="1">
        <f t="shared" si="112"/>
        <v>0</v>
      </c>
      <c r="E743" s="1">
        <f t="shared" si="124"/>
        <v>29.52645232773543</v>
      </c>
      <c r="F743" s="1">
        <f t="shared" si="114"/>
        <v>0</v>
      </c>
      <c r="G743" s="1">
        <f t="shared" si="125"/>
        <v>6.086774719472353</v>
      </c>
      <c r="H743" s="1">
        <f t="shared" si="115"/>
        <v>0</v>
      </c>
      <c r="I743" s="1"/>
      <c r="J743" s="1">
        <f t="shared" si="113"/>
        <v>0.64627916572104</v>
      </c>
      <c r="K743" s="1"/>
      <c r="L743" s="1"/>
      <c r="M743" s="1">
        <f t="shared" si="119"/>
        <v>0.646279165721038</v>
      </c>
      <c r="N743" s="1"/>
      <c r="O743" s="13"/>
      <c r="P743" s="13"/>
    </row>
    <row r="744" spans="3:16" ht="15">
      <c r="C744" s="1">
        <f t="shared" si="123"/>
        <v>6.37499999999996</v>
      </c>
      <c r="D744" s="1">
        <f t="shared" si="112"/>
        <v>0</v>
      </c>
      <c r="E744" s="1">
        <f t="shared" si="124"/>
        <v>29.617753948527515</v>
      </c>
      <c r="F744" s="1">
        <f t="shared" si="114"/>
        <v>0</v>
      </c>
      <c r="G744" s="1">
        <f t="shared" si="125"/>
        <v>6.086774719472353</v>
      </c>
      <c r="H744" s="1">
        <f t="shared" si="115"/>
        <v>0</v>
      </c>
      <c r="I744" s="1"/>
      <c r="J744" s="1">
        <f t="shared" si="113"/>
        <v>0.6482775885135765</v>
      </c>
      <c r="K744" s="1"/>
      <c r="L744" s="1"/>
      <c r="M744" s="1">
        <f t="shared" si="119"/>
        <v>0.6482775885135745</v>
      </c>
      <c r="N744" s="1"/>
      <c r="O744" s="13"/>
      <c r="P744" s="13"/>
    </row>
    <row r="745" spans="3:16" ht="15">
      <c r="C745" s="1">
        <f t="shared" si="123"/>
        <v>6.38999999999996</v>
      </c>
      <c r="D745" s="1">
        <f t="shared" si="112"/>
        <v>0</v>
      </c>
      <c r="E745" s="1">
        <f t="shared" si="124"/>
        <v>29.7090555693196</v>
      </c>
      <c r="F745" s="1">
        <f t="shared" si="114"/>
        <v>0</v>
      </c>
      <c r="G745" s="1">
        <f t="shared" si="125"/>
        <v>6.086774719472353</v>
      </c>
      <c r="H745" s="1">
        <f t="shared" si="115"/>
        <v>0</v>
      </c>
      <c r="I745" s="1"/>
      <c r="J745" s="1">
        <f t="shared" si="113"/>
        <v>0.6502760113061129</v>
      </c>
      <c r="K745" s="1"/>
      <c r="L745" s="1"/>
      <c r="M745" s="1">
        <f t="shared" si="119"/>
        <v>0.6502760113061109</v>
      </c>
      <c r="N745" s="1"/>
      <c r="O745" s="13"/>
      <c r="P745" s="13"/>
    </row>
    <row r="746" spans="3:16" ht="15">
      <c r="C746" s="1">
        <f t="shared" si="123"/>
        <v>6.404999999999959</v>
      </c>
      <c r="D746" s="1">
        <f t="shared" si="112"/>
        <v>0</v>
      </c>
      <c r="E746" s="1">
        <f t="shared" si="124"/>
        <v>29.800357190111683</v>
      </c>
      <c r="F746" s="1">
        <f t="shared" si="114"/>
        <v>0</v>
      </c>
      <c r="G746" s="1">
        <f t="shared" si="125"/>
        <v>6.086774719472353</v>
      </c>
      <c r="H746" s="1">
        <f t="shared" si="115"/>
        <v>0</v>
      </c>
      <c r="I746" s="1"/>
      <c r="J746" s="1">
        <f t="shared" si="113"/>
        <v>0.6522744340986494</v>
      </c>
      <c r="K746" s="1"/>
      <c r="L746" s="1"/>
      <c r="M746" s="1">
        <f t="shared" si="119"/>
        <v>0.6522744340986474</v>
      </c>
      <c r="N746" s="1"/>
      <c r="O746" s="13"/>
      <c r="P746" s="13"/>
    </row>
    <row r="747" spans="3:16" ht="15">
      <c r="C747" s="1">
        <f t="shared" si="123"/>
        <v>6.419999999999959</v>
      </c>
      <c r="D747" s="1">
        <f t="shared" si="112"/>
        <v>0</v>
      </c>
      <c r="E747" s="1">
        <f t="shared" si="124"/>
        <v>29.891658810903767</v>
      </c>
      <c r="F747" s="1">
        <f t="shared" si="114"/>
        <v>0</v>
      </c>
      <c r="G747" s="1">
        <f t="shared" si="125"/>
        <v>6.086774719472353</v>
      </c>
      <c r="H747" s="1">
        <f t="shared" si="115"/>
        <v>0</v>
      </c>
      <c r="I747" s="1"/>
      <c r="J747" s="1">
        <f t="shared" si="113"/>
        <v>0.6542728568911858</v>
      </c>
      <c r="K747" s="1"/>
      <c r="L747" s="1"/>
      <c r="M747" s="1">
        <f t="shared" si="119"/>
        <v>0.6542728568911838</v>
      </c>
      <c r="N747" s="1"/>
      <c r="O747" s="13"/>
      <c r="P747" s="13"/>
    </row>
    <row r="748" spans="3:16" ht="15">
      <c r="C748" s="1">
        <f t="shared" si="123"/>
        <v>6.434999999999959</v>
      </c>
      <c r="D748" s="1">
        <f t="shared" si="112"/>
        <v>0</v>
      </c>
      <c r="E748" s="1">
        <f t="shared" si="124"/>
        <v>29.98296043169585</v>
      </c>
      <c r="F748" s="1">
        <f t="shared" si="114"/>
        <v>0</v>
      </c>
      <c r="G748" s="1">
        <f t="shared" si="125"/>
        <v>6.086774719472353</v>
      </c>
      <c r="H748" s="1">
        <f t="shared" si="115"/>
        <v>0</v>
      </c>
      <c r="I748" s="1"/>
      <c r="J748" s="1">
        <f t="shared" si="113"/>
        <v>0.6562712796837222</v>
      </c>
      <c r="K748" s="1"/>
      <c r="L748" s="1"/>
      <c r="M748" s="1">
        <f t="shared" si="119"/>
        <v>0.6562712796837202</v>
      </c>
      <c r="N748" s="1"/>
      <c r="O748" s="13"/>
      <c r="P748" s="13"/>
    </row>
    <row r="749" spans="3:16" ht="15">
      <c r="C749" s="1">
        <f t="shared" si="123"/>
        <v>6.449999999999958</v>
      </c>
      <c r="D749" s="1">
        <f t="shared" si="112"/>
        <v>0</v>
      </c>
      <c r="E749" s="1">
        <f t="shared" si="124"/>
        <v>30.074262052487935</v>
      </c>
      <c r="F749" s="1">
        <f t="shared" si="114"/>
        <v>0</v>
      </c>
      <c r="G749" s="1">
        <f t="shared" si="125"/>
        <v>6.086774719472353</v>
      </c>
      <c r="H749" s="1">
        <f t="shared" si="115"/>
        <v>0</v>
      </c>
      <c r="I749" s="1"/>
      <c r="J749" s="1">
        <f t="shared" si="113"/>
        <v>0.6582697024762587</v>
      </c>
      <c r="K749" s="1"/>
      <c r="L749" s="1"/>
      <c r="M749" s="1">
        <f t="shared" si="119"/>
        <v>0.6582697024762566</v>
      </c>
      <c r="N749" s="1"/>
      <c r="O749" s="13"/>
      <c r="P749" s="13"/>
    </row>
    <row r="750" spans="3:16" ht="15">
      <c r="C750" s="1">
        <f t="shared" si="123"/>
        <v>6.464999999999958</v>
      </c>
      <c r="D750" s="1">
        <f t="shared" si="112"/>
        <v>0</v>
      </c>
      <c r="E750" s="1">
        <f t="shared" si="124"/>
        <v>30.16556367328002</v>
      </c>
      <c r="F750" s="1">
        <f t="shared" si="114"/>
        <v>0</v>
      </c>
      <c r="G750" s="1">
        <f t="shared" si="125"/>
        <v>6.086774719472353</v>
      </c>
      <c r="H750" s="1">
        <f t="shared" si="115"/>
        <v>0</v>
      </c>
      <c r="I750" s="1"/>
      <c r="J750" s="1">
        <f t="shared" si="113"/>
        <v>0.6602681252687951</v>
      </c>
      <c r="K750" s="1"/>
      <c r="L750" s="1"/>
      <c r="M750" s="1">
        <f t="shared" si="119"/>
        <v>0.660268125268793</v>
      </c>
      <c r="N750" s="1"/>
      <c r="O750" s="13"/>
      <c r="P750" s="13"/>
    </row>
    <row r="751" spans="3:16" ht="15">
      <c r="C751" s="1">
        <f t="shared" si="123"/>
        <v>6.479999999999958</v>
      </c>
      <c r="D751" s="1">
        <f t="shared" si="112"/>
        <v>0</v>
      </c>
      <c r="E751" s="1">
        <f t="shared" si="124"/>
        <v>30.256865294072103</v>
      </c>
      <c r="F751" s="1">
        <f t="shared" si="114"/>
        <v>0</v>
      </c>
      <c r="G751" s="1">
        <f t="shared" si="125"/>
        <v>6.086774719472353</v>
      </c>
      <c r="H751" s="1">
        <f t="shared" si="115"/>
        <v>0</v>
      </c>
      <c r="I751" s="1"/>
      <c r="J751" s="1">
        <f t="shared" si="113"/>
        <v>0.6622665480613316</v>
      </c>
      <c r="K751" s="1"/>
      <c r="L751" s="1"/>
      <c r="M751" s="1">
        <f t="shared" si="119"/>
        <v>0.6622665480613295</v>
      </c>
      <c r="N751" s="1"/>
      <c r="O751" s="13"/>
      <c r="P751" s="13"/>
    </row>
    <row r="752" spans="3:16" ht="15">
      <c r="C752" s="1">
        <f t="shared" si="123"/>
        <v>6.4949999999999575</v>
      </c>
      <c r="D752" s="1">
        <f t="shared" si="112"/>
        <v>0</v>
      </c>
      <c r="E752" s="1">
        <f t="shared" si="124"/>
        <v>30.348166914864187</v>
      </c>
      <c r="F752" s="1">
        <f t="shared" si="114"/>
        <v>0</v>
      </c>
      <c r="G752" s="1">
        <f t="shared" si="125"/>
        <v>6.086774719472353</v>
      </c>
      <c r="H752" s="1">
        <f t="shared" si="115"/>
        <v>0</v>
      </c>
      <c r="I752" s="1"/>
      <c r="J752" s="1">
        <f t="shared" si="113"/>
        <v>0.6642649708538679</v>
      </c>
      <c r="K752" s="1"/>
      <c r="L752" s="1"/>
      <c r="M752" s="1">
        <f t="shared" si="119"/>
        <v>0.6642649708538658</v>
      </c>
      <c r="N752" s="1"/>
      <c r="O752" s="13"/>
      <c r="P752" s="13"/>
    </row>
    <row r="753" spans="3:16" ht="15">
      <c r="C753" s="1">
        <f aca="true" t="shared" si="126" ref="C753:C768">C752+dx</f>
        <v>6.509999999999957</v>
      </c>
      <c r="D753" s="1">
        <f t="shared" si="112"/>
        <v>0</v>
      </c>
      <c r="E753" s="1">
        <f aca="true" t="shared" si="127" ref="E753:E768">E752+dx*G752</f>
        <v>30.43946853565627</v>
      </c>
      <c r="F753" s="1">
        <f t="shared" si="114"/>
        <v>0</v>
      </c>
      <c r="G753" s="1">
        <f aca="true" t="shared" si="128" ref="G753:G768">G752+dx*F753</f>
        <v>6.086774719472353</v>
      </c>
      <c r="H753" s="1">
        <f t="shared" si="115"/>
        <v>0</v>
      </c>
      <c r="I753" s="1"/>
      <c r="J753" s="1">
        <f t="shared" si="113"/>
        <v>0.6662633936464044</v>
      </c>
      <c r="K753" s="1"/>
      <c r="L753" s="1"/>
      <c r="M753" s="1">
        <f t="shared" si="119"/>
        <v>0.6662633936464023</v>
      </c>
      <c r="N753" s="1"/>
      <c r="O753" s="13"/>
      <c r="P753" s="13"/>
    </row>
    <row r="754" spans="3:16" ht="15">
      <c r="C754" s="1">
        <f t="shared" si="126"/>
        <v>6.524999999999957</v>
      </c>
      <c r="D754" s="1">
        <f t="shared" si="112"/>
        <v>0</v>
      </c>
      <c r="E754" s="1">
        <f t="shared" si="127"/>
        <v>30.530770156448355</v>
      </c>
      <c r="F754" s="1">
        <f t="shared" si="114"/>
        <v>0</v>
      </c>
      <c r="G754" s="1">
        <f t="shared" si="128"/>
        <v>6.086774719472353</v>
      </c>
      <c r="H754" s="1">
        <f t="shared" si="115"/>
        <v>0</v>
      </c>
      <c r="I754" s="1"/>
      <c r="J754" s="1">
        <f t="shared" si="113"/>
        <v>0.6682618164389408</v>
      </c>
      <c r="K754" s="1"/>
      <c r="L754" s="1"/>
      <c r="M754" s="1">
        <f t="shared" si="119"/>
        <v>0.6682618164389387</v>
      </c>
      <c r="N754" s="1"/>
      <c r="O754" s="13"/>
      <c r="P754" s="13"/>
    </row>
    <row r="755" spans="3:16" ht="15">
      <c r="C755" s="1">
        <f t="shared" si="126"/>
        <v>6.5399999999999565</v>
      </c>
      <c r="D755" s="1">
        <f t="shared" si="112"/>
        <v>0</v>
      </c>
      <c r="E755" s="1">
        <f t="shared" si="127"/>
        <v>30.62207177724044</v>
      </c>
      <c r="F755" s="1">
        <f t="shared" si="114"/>
        <v>0</v>
      </c>
      <c r="G755" s="1">
        <f t="shared" si="128"/>
        <v>6.086774719472353</v>
      </c>
      <c r="H755" s="1">
        <f t="shared" si="115"/>
        <v>0</v>
      </c>
      <c r="I755" s="1"/>
      <c r="J755" s="1">
        <f t="shared" si="113"/>
        <v>0.6702602392314773</v>
      </c>
      <c r="K755" s="1"/>
      <c r="L755" s="1"/>
      <c r="M755" s="1">
        <f t="shared" si="119"/>
        <v>0.670260239231475</v>
      </c>
      <c r="N755" s="1"/>
      <c r="O755" s="13"/>
      <c r="P755" s="13"/>
    </row>
    <row r="756" spans="3:16" ht="15">
      <c r="C756" s="1">
        <f t="shared" si="126"/>
        <v>6.554999999999956</v>
      </c>
      <c r="D756" s="1">
        <f t="shared" si="112"/>
        <v>0</v>
      </c>
      <c r="E756" s="1">
        <f t="shared" si="127"/>
        <v>30.713373398032523</v>
      </c>
      <c r="F756" s="1">
        <f t="shared" si="114"/>
        <v>0</v>
      </c>
      <c r="G756" s="1">
        <f t="shared" si="128"/>
        <v>6.086774719472353</v>
      </c>
      <c r="H756" s="1">
        <f t="shared" si="115"/>
        <v>0</v>
      </c>
      <c r="I756" s="1"/>
      <c r="J756" s="1">
        <f t="shared" si="113"/>
        <v>0.6722586620240136</v>
      </c>
      <c r="K756" s="1"/>
      <c r="L756" s="1"/>
      <c r="M756" s="1">
        <f t="shared" si="119"/>
        <v>0.6722586620240115</v>
      </c>
      <c r="N756" s="1"/>
      <c r="O756" s="13"/>
      <c r="P756" s="13"/>
    </row>
    <row r="757" spans="3:16" ht="15">
      <c r="C757" s="1">
        <f t="shared" si="126"/>
        <v>6.569999999999956</v>
      </c>
      <c r="D757" s="1">
        <f t="shared" si="112"/>
        <v>0</v>
      </c>
      <c r="E757" s="1">
        <f t="shared" si="127"/>
        <v>30.804675018824607</v>
      </c>
      <c r="F757" s="1">
        <f t="shared" si="114"/>
        <v>0</v>
      </c>
      <c r="G757" s="1">
        <f t="shared" si="128"/>
        <v>6.086774719472353</v>
      </c>
      <c r="H757" s="1">
        <f t="shared" si="115"/>
        <v>0</v>
      </c>
      <c r="I757" s="1"/>
      <c r="J757" s="1">
        <f t="shared" si="113"/>
        <v>0.6742570848165501</v>
      </c>
      <c r="K757" s="1"/>
      <c r="L757" s="1"/>
      <c r="M757" s="1">
        <f t="shared" si="119"/>
        <v>0.6742570848165479</v>
      </c>
      <c r="N757" s="1"/>
      <c r="O757" s="13"/>
      <c r="P757" s="13"/>
    </row>
    <row r="758" spans="3:16" ht="15">
      <c r="C758" s="1">
        <f t="shared" si="126"/>
        <v>6.5849999999999556</v>
      </c>
      <c r="D758" s="1">
        <f t="shared" si="112"/>
        <v>0</v>
      </c>
      <c r="E758" s="1">
        <f t="shared" si="127"/>
        <v>30.89597663961669</v>
      </c>
      <c r="F758" s="1">
        <f t="shared" si="114"/>
        <v>0</v>
      </c>
      <c r="G758" s="1">
        <f t="shared" si="128"/>
        <v>6.086774719472353</v>
      </c>
      <c r="H758" s="1">
        <f t="shared" si="115"/>
        <v>0</v>
      </c>
      <c r="I758" s="1"/>
      <c r="J758" s="1">
        <f t="shared" si="113"/>
        <v>0.6762555076090866</v>
      </c>
      <c r="K758" s="1"/>
      <c r="L758" s="1"/>
      <c r="M758" s="1">
        <f t="shared" si="119"/>
        <v>0.6762555076090844</v>
      </c>
      <c r="N758" s="1"/>
      <c r="O758" s="13"/>
      <c r="P758" s="13"/>
    </row>
    <row r="759" spans="3:16" ht="15">
      <c r="C759" s="1">
        <f t="shared" si="126"/>
        <v>6.599999999999955</v>
      </c>
      <c r="D759" s="1">
        <f t="shared" si="112"/>
        <v>0</v>
      </c>
      <c r="E759" s="1">
        <f t="shared" si="127"/>
        <v>30.987278260408775</v>
      </c>
      <c r="F759" s="1">
        <f t="shared" si="114"/>
        <v>0</v>
      </c>
      <c r="G759" s="1">
        <f t="shared" si="128"/>
        <v>6.086774719472353</v>
      </c>
      <c r="H759" s="1">
        <f t="shared" si="115"/>
        <v>0</v>
      </c>
      <c r="I759" s="1"/>
      <c r="J759" s="1">
        <f t="shared" si="113"/>
        <v>0.678253930401623</v>
      </c>
      <c r="K759" s="1"/>
      <c r="L759" s="1"/>
      <c r="M759" s="1">
        <f t="shared" si="119"/>
        <v>0.6782539304016207</v>
      </c>
      <c r="N759" s="1"/>
      <c r="O759" s="13"/>
      <c r="P759" s="13"/>
    </row>
    <row r="760" spans="3:16" ht="15">
      <c r="C760" s="1">
        <f t="shared" si="126"/>
        <v>6.614999999999955</v>
      </c>
      <c r="D760" s="1">
        <f t="shared" si="112"/>
        <v>0</v>
      </c>
      <c r="E760" s="1">
        <f t="shared" si="127"/>
        <v>31.07857988120086</v>
      </c>
      <c r="F760" s="1">
        <f t="shared" si="114"/>
        <v>0</v>
      </c>
      <c r="G760" s="1">
        <f t="shared" si="128"/>
        <v>6.086774719472353</v>
      </c>
      <c r="H760" s="1">
        <f t="shared" si="115"/>
        <v>0</v>
      </c>
      <c r="I760" s="1"/>
      <c r="J760" s="1">
        <f t="shared" si="113"/>
        <v>0.6802523531941594</v>
      </c>
      <c r="K760" s="1"/>
      <c r="L760" s="1"/>
      <c r="M760" s="1">
        <f t="shared" si="119"/>
        <v>0.6802523531941572</v>
      </c>
      <c r="N760" s="1"/>
      <c r="O760" s="13"/>
      <c r="P760" s="13"/>
    </row>
    <row r="761" spans="3:16" ht="15">
      <c r="C761" s="1">
        <f t="shared" si="126"/>
        <v>6.629999999999955</v>
      </c>
      <c r="D761" s="1">
        <f t="shared" si="112"/>
        <v>0</v>
      </c>
      <c r="E761" s="1">
        <f t="shared" si="127"/>
        <v>31.169881501992943</v>
      </c>
      <c r="F761" s="1">
        <f t="shared" si="114"/>
        <v>0</v>
      </c>
      <c r="G761" s="1">
        <f t="shared" si="128"/>
        <v>6.086774719472353</v>
      </c>
      <c r="H761" s="1">
        <f t="shared" si="115"/>
        <v>0</v>
      </c>
      <c r="I761" s="1"/>
      <c r="J761" s="1">
        <f t="shared" si="113"/>
        <v>0.6822507759866958</v>
      </c>
      <c r="K761" s="1"/>
      <c r="L761" s="1"/>
      <c r="M761" s="1">
        <f t="shared" si="119"/>
        <v>0.6822507759866936</v>
      </c>
      <c r="N761" s="1"/>
      <c r="O761" s="13"/>
      <c r="P761" s="13"/>
    </row>
    <row r="762" spans="3:16" ht="15">
      <c r="C762" s="1">
        <f t="shared" si="126"/>
        <v>6.644999999999954</v>
      </c>
      <c r="D762" s="1">
        <f t="shared" si="112"/>
        <v>0</v>
      </c>
      <c r="E762" s="1">
        <f t="shared" si="127"/>
        <v>31.261183122785027</v>
      </c>
      <c r="F762" s="1">
        <f t="shared" si="114"/>
        <v>0</v>
      </c>
      <c r="G762" s="1">
        <f t="shared" si="128"/>
        <v>6.086774719472353</v>
      </c>
      <c r="H762" s="1">
        <f t="shared" si="115"/>
        <v>0</v>
      </c>
      <c r="I762" s="1"/>
      <c r="J762" s="1">
        <f t="shared" si="113"/>
        <v>0.6842491987792323</v>
      </c>
      <c r="K762" s="1"/>
      <c r="L762" s="1"/>
      <c r="M762" s="1">
        <f t="shared" si="119"/>
        <v>0.68424919877923</v>
      </c>
      <c r="N762" s="1"/>
      <c r="O762" s="13"/>
      <c r="P762" s="13"/>
    </row>
    <row r="763" spans="3:16" ht="15">
      <c r="C763" s="1">
        <f t="shared" si="126"/>
        <v>6.659999999999954</v>
      </c>
      <c r="D763" s="1">
        <f t="shared" si="112"/>
        <v>0</v>
      </c>
      <c r="E763" s="1">
        <f t="shared" si="127"/>
        <v>31.35248474357711</v>
      </c>
      <c r="F763" s="1">
        <f t="shared" si="114"/>
        <v>0</v>
      </c>
      <c r="G763" s="1">
        <f t="shared" si="128"/>
        <v>6.086774719472353</v>
      </c>
      <c r="H763" s="1">
        <f t="shared" si="115"/>
        <v>0</v>
      </c>
      <c r="I763" s="1"/>
      <c r="J763" s="1">
        <f t="shared" si="113"/>
        <v>0.6862476215717687</v>
      </c>
      <c r="K763" s="1"/>
      <c r="L763" s="1"/>
      <c r="M763" s="1">
        <f t="shared" si="119"/>
        <v>0.6862476215717664</v>
      </c>
      <c r="N763" s="1"/>
      <c r="O763" s="13"/>
      <c r="P763" s="13"/>
    </row>
    <row r="764" spans="3:16" ht="15">
      <c r="C764" s="1">
        <f t="shared" si="126"/>
        <v>6.674999999999954</v>
      </c>
      <c r="D764" s="1">
        <f t="shared" si="112"/>
        <v>0</v>
      </c>
      <c r="E764" s="1">
        <f t="shared" si="127"/>
        <v>31.443786364369195</v>
      </c>
      <c r="F764" s="1">
        <f t="shared" si="114"/>
        <v>0</v>
      </c>
      <c r="G764" s="1">
        <f t="shared" si="128"/>
        <v>6.086774719472353</v>
      </c>
      <c r="H764" s="1">
        <f t="shared" si="115"/>
        <v>0</v>
      </c>
      <c r="I764" s="1"/>
      <c r="J764" s="1">
        <f t="shared" si="113"/>
        <v>0.6882460443643051</v>
      </c>
      <c r="K764" s="1"/>
      <c r="L764" s="1"/>
      <c r="M764" s="1">
        <f t="shared" si="119"/>
        <v>0.6882460443643028</v>
      </c>
      <c r="N764" s="1"/>
      <c r="O764" s="13"/>
      <c r="P764" s="13"/>
    </row>
    <row r="765" spans="3:16" ht="15">
      <c r="C765" s="1">
        <f t="shared" si="126"/>
        <v>6.689999999999953</v>
      </c>
      <c r="D765" s="1">
        <f t="shared" si="112"/>
        <v>0</v>
      </c>
      <c r="E765" s="1">
        <f t="shared" si="127"/>
        <v>31.53508798516128</v>
      </c>
      <c r="F765" s="1">
        <f t="shared" si="114"/>
        <v>0</v>
      </c>
      <c r="G765" s="1">
        <f t="shared" si="128"/>
        <v>6.086774719472353</v>
      </c>
      <c r="H765" s="1">
        <f t="shared" si="115"/>
        <v>0</v>
      </c>
      <c r="I765" s="1"/>
      <c r="J765" s="1">
        <f t="shared" si="113"/>
        <v>0.6902444671568415</v>
      </c>
      <c r="K765" s="1"/>
      <c r="L765" s="1"/>
      <c r="M765" s="1">
        <f t="shared" si="119"/>
        <v>0.6902444671568393</v>
      </c>
      <c r="N765" s="1"/>
      <c r="O765" s="13"/>
      <c r="P765" s="13"/>
    </row>
    <row r="766" spans="3:16" ht="15">
      <c r="C766" s="1">
        <f t="shared" si="126"/>
        <v>6.704999999999953</v>
      </c>
      <c r="D766" s="1">
        <f t="shared" si="112"/>
        <v>0</v>
      </c>
      <c r="E766" s="1">
        <f t="shared" si="127"/>
        <v>31.626389605953364</v>
      </c>
      <c r="F766" s="1">
        <f t="shared" si="114"/>
        <v>0</v>
      </c>
      <c r="G766" s="1">
        <f t="shared" si="128"/>
        <v>6.086774719472353</v>
      </c>
      <c r="H766" s="1">
        <f t="shared" si="115"/>
        <v>0</v>
      </c>
      <c r="I766" s="1"/>
      <c r="J766" s="1">
        <f t="shared" si="113"/>
        <v>0.692242889949378</v>
      </c>
      <c r="K766" s="1"/>
      <c r="L766" s="1"/>
      <c r="M766" s="1">
        <f t="shared" si="119"/>
        <v>0.6922428899493757</v>
      </c>
      <c r="N766" s="1"/>
      <c r="O766" s="13"/>
      <c r="P766" s="13"/>
    </row>
    <row r="767" spans="3:16" ht="15">
      <c r="C767" s="1">
        <f t="shared" si="126"/>
        <v>6.719999999999953</v>
      </c>
      <c r="D767" s="1">
        <f aca="true" t="shared" si="129" ref="D767:D830">-D*0.5*(1-SIGN(C767-0.5*W))</f>
        <v>0</v>
      </c>
      <c r="E767" s="1">
        <f t="shared" si="127"/>
        <v>31.717691226745448</v>
      </c>
      <c r="F767" s="1">
        <f t="shared" si="114"/>
        <v>0</v>
      </c>
      <c r="G767" s="1">
        <f t="shared" si="128"/>
        <v>6.086774719472353</v>
      </c>
      <c r="H767" s="1">
        <f t="shared" si="115"/>
        <v>0</v>
      </c>
      <c r="I767" s="1"/>
      <c r="J767" s="1">
        <f aca="true" t="shared" si="130" ref="J767:J830">E767/M</f>
        <v>0.6942413127419144</v>
      </c>
      <c r="K767" s="1"/>
      <c r="L767" s="1"/>
      <c r="M767" s="1">
        <f t="shared" si="119"/>
        <v>0.694241312741912</v>
      </c>
      <c r="N767" s="1"/>
      <c r="O767" s="13"/>
      <c r="P767" s="13"/>
    </row>
    <row r="768" spans="3:16" ht="15">
      <c r="C768" s="1">
        <f t="shared" si="126"/>
        <v>6.734999999999952</v>
      </c>
      <c r="D768" s="1">
        <f t="shared" si="129"/>
        <v>0</v>
      </c>
      <c r="E768" s="1">
        <f t="shared" si="127"/>
        <v>31.80899284753753</v>
      </c>
      <c r="F768" s="1">
        <f aca="true" t="shared" si="131" ref="F768:F831">(D768+(L*(L+1)/(C768*C768))-E)*E768</f>
        <v>0</v>
      </c>
      <c r="G768" s="1">
        <f t="shared" si="128"/>
        <v>6.086774719472353</v>
      </c>
      <c r="H768" s="1">
        <f aca="true" t="shared" si="132" ref="H768:H831">D768+(L*(L+1)/(C768*C768))</f>
        <v>0</v>
      </c>
      <c r="I768" s="1"/>
      <c r="J768" s="1">
        <f t="shared" si="130"/>
        <v>0.6962397355344508</v>
      </c>
      <c r="K768" s="1"/>
      <c r="L768" s="1"/>
      <c r="M768" s="1">
        <f t="shared" si="119"/>
        <v>0.6962397355344485</v>
      </c>
      <c r="N768" s="1"/>
      <c r="O768" s="13"/>
      <c r="P768" s="13"/>
    </row>
    <row r="769" spans="3:16" ht="15">
      <c r="C769" s="1">
        <f aca="true" t="shared" si="133" ref="C769:C784">C768+dx</f>
        <v>6.749999999999952</v>
      </c>
      <c r="D769" s="1">
        <f t="shared" si="129"/>
        <v>0</v>
      </c>
      <c r="E769" s="1">
        <f aca="true" t="shared" si="134" ref="E769:E784">E768+dx*G768</f>
        <v>31.900294468329616</v>
      </c>
      <c r="F769" s="1">
        <f t="shared" si="131"/>
        <v>0</v>
      </c>
      <c r="G769" s="1">
        <f aca="true" t="shared" si="135" ref="G769:G784">G768+dx*F769</f>
        <v>6.086774719472353</v>
      </c>
      <c r="H769" s="1">
        <f t="shared" si="132"/>
        <v>0</v>
      </c>
      <c r="I769" s="1"/>
      <c r="J769" s="1">
        <f t="shared" si="130"/>
        <v>0.6982381583269873</v>
      </c>
      <c r="K769" s="1"/>
      <c r="L769" s="1"/>
      <c r="M769" s="1">
        <f t="shared" si="119"/>
        <v>0.6982381583269849</v>
      </c>
      <c r="N769" s="1"/>
      <c r="O769" s="13"/>
      <c r="P769" s="13"/>
    </row>
    <row r="770" spans="3:16" ht="15">
      <c r="C770" s="1">
        <f t="shared" si="133"/>
        <v>6.764999999999952</v>
      </c>
      <c r="D770" s="1">
        <f t="shared" si="129"/>
        <v>0</v>
      </c>
      <c r="E770" s="1">
        <f t="shared" si="134"/>
        <v>31.9915960891217</v>
      </c>
      <c r="F770" s="1">
        <f t="shared" si="131"/>
        <v>0</v>
      </c>
      <c r="G770" s="1">
        <f t="shared" si="135"/>
        <v>6.086774719472353</v>
      </c>
      <c r="H770" s="1">
        <f t="shared" si="132"/>
        <v>0</v>
      </c>
      <c r="I770" s="1"/>
      <c r="J770" s="1">
        <f t="shared" si="130"/>
        <v>0.7002365811195237</v>
      </c>
      <c r="K770" s="1"/>
      <c r="L770" s="1"/>
      <c r="M770" s="1">
        <f t="shared" si="119"/>
        <v>0.7002365811195214</v>
      </c>
      <c r="N770" s="1"/>
      <c r="O770" s="13"/>
      <c r="P770" s="13"/>
    </row>
    <row r="771" spans="3:16" ht="15">
      <c r="C771" s="1">
        <f t="shared" si="133"/>
        <v>6.779999999999951</v>
      </c>
      <c r="D771" s="1">
        <f t="shared" si="129"/>
        <v>0</v>
      </c>
      <c r="E771" s="1">
        <f t="shared" si="134"/>
        <v>32.08289770991379</v>
      </c>
      <c r="F771" s="1">
        <f t="shared" si="131"/>
        <v>0</v>
      </c>
      <c r="G771" s="1">
        <f t="shared" si="135"/>
        <v>6.086774719472353</v>
      </c>
      <c r="H771" s="1">
        <f t="shared" si="132"/>
        <v>0</v>
      </c>
      <c r="I771" s="1"/>
      <c r="J771" s="1">
        <f t="shared" si="130"/>
        <v>0.7022350039120602</v>
      </c>
      <c r="K771" s="1"/>
      <c r="L771" s="1"/>
      <c r="M771" s="1">
        <f t="shared" si="119"/>
        <v>0.7022350039120577</v>
      </c>
      <c r="N771" s="1"/>
      <c r="O771" s="13"/>
      <c r="P771" s="13"/>
    </row>
    <row r="772" spans="3:16" ht="15">
      <c r="C772" s="1">
        <f t="shared" si="133"/>
        <v>6.794999999999951</v>
      </c>
      <c r="D772" s="1">
        <f t="shared" si="129"/>
        <v>0</v>
      </c>
      <c r="E772" s="1">
        <f t="shared" si="134"/>
        <v>32.174199330705875</v>
      </c>
      <c r="F772" s="1">
        <f t="shared" si="131"/>
        <v>0</v>
      </c>
      <c r="G772" s="1">
        <f t="shared" si="135"/>
        <v>6.086774719472353</v>
      </c>
      <c r="H772" s="1">
        <f t="shared" si="132"/>
        <v>0</v>
      </c>
      <c r="I772" s="1"/>
      <c r="J772" s="1">
        <f t="shared" si="130"/>
        <v>0.7042334267045968</v>
      </c>
      <c r="K772" s="1"/>
      <c r="L772" s="1"/>
      <c r="M772" s="1">
        <f t="shared" si="119"/>
        <v>0.7042334267045942</v>
      </c>
      <c r="N772" s="1"/>
      <c r="O772" s="13"/>
      <c r="P772" s="13"/>
    </row>
    <row r="773" spans="3:16" ht="15">
      <c r="C773" s="1">
        <f t="shared" si="133"/>
        <v>6.809999999999951</v>
      </c>
      <c r="D773" s="1">
        <f t="shared" si="129"/>
        <v>0</v>
      </c>
      <c r="E773" s="1">
        <f t="shared" si="134"/>
        <v>32.26550095149796</v>
      </c>
      <c r="F773" s="1">
        <f t="shared" si="131"/>
        <v>0</v>
      </c>
      <c r="G773" s="1">
        <f t="shared" si="135"/>
        <v>6.086774719472353</v>
      </c>
      <c r="H773" s="1">
        <f t="shared" si="132"/>
        <v>0</v>
      </c>
      <c r="I773" s="1"/>
      <c r="J773" s="1">
        <f t="shared" si="130"/>
        <v>0.7062318494971332</v>
      </c>
      <c r="K773" s="1"/>
      <c r="L773" s="1"/>
      <c r="M773" s="1">
        <f t="shared" si="119"/>
        <v>0.7062318494971306</v>
      </c>
      <c r="N773" s="1"/>
      <c r="O773" s="13"/>
      <c r="P773" s="13"/>
    </row>
    <row r="774" spans="3:16" ht="15">
      <c r="C774" s="1">
        <f t="shared" si="133"/>
        <v>6.82499999999995</v>
      </c>
      <c r="D774" s="1">
        <f t="shared" si="129"/>
        <v>0</v>
      </c>
      <c r="E774" s="1">
        <f t="shared" si="134"/>
        <v>32.35680257229005</v>
      </c>
      <c r="F774" s="1">
        <f t="shared" si="131"/>
        <v>0</v>
      </c>
      <c r="G774" s="1">
        <f t="shared" si="135"/>
        <v>6.086774719472353</v>
      </c>
      <c r="H774" s="1">
        <f t="shared" si="132"/>
        <v>0</v>
      </c>
      <c r="I774" s="1"/>
      <c r="J774" s="1">
        <f t="shared" si="130"/>
        <v>0.7082302722896697</v>
      </c>
      <c r="K774" s="1"/>
      <c r="L774" s="1"/>
      <c r="M774" s="1">
        <f t="shared" si="119"/>
        <v>0.708230272289667</v>
      </c>
      <c r="N774" s="1"/>
      <c r="O774" s="13"/>
      <c r="P774" s="13"/>
    </row>
    <row r="775" spans="3:16" ht="15">
      <c r="C775" s="1">
        <f t="shared" si="133"/>
        <v>6.83999999999995</v>
      </c>
      <c r="D775" s="1">
        <f t="shared" si="129"/>
        <v>0</v>
      </c>
      <c r="E775" s="1">
        <f t="shared" si="134"/>
        <v>32.44810419308214</v>
      </c>
      <c r="F775" s="1">
        <f t="shared" si="131"/>
        <v>0</v>
      </c>
      <c r="G775" s="1">
        <f t="shared" si="135"/>
        <v>6.086774719472353</v>
      </c>
      <c r="H775" s="1">
        <f t="shared" si="132"/>
        <v>0</v>
      </c>
      <c r="I775" s="1"/>
      <c r="J775" s="1">
        <f t="shared" si="130"/>
        <v>0.7102286950822062</v>
      </c>
      <c r="K775" s="1"/>
      <c r="L775" s="1"/>
      <c r="M775" s="1">
        <f t="shared" si="119"/>
        <v>0.7102286950822034</v>
      </c>
      <c r="N775" s="1"/>
      <c r="O775" s="13"/>
      <c r="P775" s="13"/>
    </row>
    <row r="776" spans="3:16" ht="15">
      <c r="C776" s="1">
        <f t="shared" si="133"/>
        <v>6.85499999999995</v>
      </c>
      <c r="D776" s="1">
        <f t="shared" si="129"/>
        <v>0</v>
      </c>
      <c r="E776" s="1">
        <f t="shared" si="134"/>
        <v>32.539405813874225</v>
      </c>
      <c r="F776" s="1">
        <f t="shared" si="131"/>
        <v>0</v>
      </c>
      <c r="G776" s="1">
        <f t="shared" si="135"/>
        <v>6.086774719472353</v>
      </c>
      <c r="H776" s="1">
        <f t="shared" si="132"/>
        <v>0</v>
      </c>
      <c r="I776" s="1"/>
      <c r="J776" s="1">
        <f t="shared" si="130"/>
        <v>0.7122271178747428</v>
      </c>
      <c r="K776" s="1"/>
      <c r="L776" s="1"/>
      <c r="M776" s="1">
        <f t="shared" si="119"/>
        <v>0.7122271178747398</v>
      </c>
      <c r="N776" s="1"/>
      <c r="O776" s="13"/>
      <c r="P776" s="13"/>
    </row>
    <row r="777" spans="3:16" ht="15">
      <c r="C777" s="1">
        <f t="shared" si="133"/>
        <v>6.8699999999999495</v>
      </c>
      <c r="D777" s="1">
        <f t="shared" si="129"/>
        <v>0</v>
      </c>
      <c r="E777" s="1">
        <f t="shared" si="134"/>
        <v>32.63070743466631</v>
      </c>
      <c r="F777" s="1">
        <f t="shared" si="131"/>
        <v>0</v>
      </c>
      <c r="G777" s="1">
        <f t="shared" si="135"/>
        <v>6.086774719472353</v>
      </c>
      <c r="H777" s="1">
        <f t="shared" si="132"/>
        <v>0</v>
      </c>
      <c r="I777" s="1"/>
      <c r="J777" s="1">
        <f t="shared" si="130"/>
        <v>0.7142255406672793</v>
      </c>
      <c r="K777" s="1"/>
      <c r="L777" s="1"/>
      <c r="M777" s="1">
        <f t="shared" si="119"/>
        <v>0.7142255406672763</v>
      </c>
      <c r="N777" s="1"/>
      <c r="O777" s="13"/>
      <c r="P777" s="13"/>
    </row>
    <row r="778" spans="3:16" ht="15">
      <c r="C778" s="1">
        <f t="shared" si="133"/>
        <v>6.884999999999949</v>
      </c>
      <c r="D778" s="1">
        <f t="shared" si="129"/>
        <v>0</v>
      </c>
      <c r="E778" s="1">
        <f t="shared" si="134"/>
        <v>32.7220090554584</v>
      </c>
      <c r="F778" s="1">
        <f t="shared" si="131"/>
        <v>0</v>
      </c>
      <c r="G778" s="1">
        <f t="shared" si="135"/>
        <v>6.086774719472353</v>
      </c>
      <c r="H778" s="1">
        <f t="shared" si="132"/>
        <v>0</v>
      </c>
      <c r="I778" s="1"/>
      <c r="J778" s="1">
        <f t="shared" si="130"/>
        <v>0.7162239634598158</v>
      </c>
      <c r="K778" s="1"/>
      <c r="L778" s="1"/>
      <c r="M778" s="1">
        <f t="shared" si="119"/>
        <v>0.7162239634598127</v>
      </c>
      <c r="N778" s="1"/>
      <c r="O778" s="13"/>
      <c r="P778" s="13"/>
    </row>
    <row r="779" spans="3:16" ht="15">
      <c r="C779" s="1">
        <f t="shared" si="133"/>
        <v>6.899999999999949</v>
      </c>
      <c r="D779" s="1">
        <f t="shared" si="129"/>
        <v>0</v>
      </c>
      <c r="E779" s="1">
        <f t="shared" si="134"/>
        <v>32.81331067625049</v>
      </c>
      <c r="F779" s="1">
        <f t="shared" si="131"/>
        <v>0</v>
      </c>
      <c r="G779" s="1">
        <f t="shared" si="135"/>
        <v>6.086774719472353</v>
      </c>
      <c r="H779" s="1">
        <f t="shared" si="132"/>
        <v>0</v>
      </c>
      <c r="I779" s="1"/>
      <c r="J779" s="1">
        <f t="shared" si="130"/>
        <v>0.7182223862523522</v>
      </c>
      <c r="K779" s="1"/>
      <c r="L779" s="1"/>
      <c r="M779" s="1">
        <f t="shared" si="119"/>
        <v>0.7182223862523491</v>
      </c>
      <c r="N779" s="1"/>
      <c r="O779" s="13"/>
      <c r="P779" s="13"/>
    </row>
    <row r="780" spans="3:16" ht="15">
      <c r="C780" s="1">
        <f t="shared" si="133"/>
        <v>6.9149999999999485</v>
      </c>
      <c r="D780" s="1">
        <f t="shared" si="129"/>
        <v>0</v>
      </c>
      <c r="E780" s="1">
        <f t="shared" si="134"/>
        <v>32.904612297042576</v>
      </c>
      <c r="F780" s="1">
        <f t="shared" si="131"/>
        <v>0</v>
      </c>
      <c r="G780" s="1">
        <f t="shared" si="135"/>
        <v>6.086774719472353</v>
      </c>
      <c r="H780" s="1">
        <f t="shared" si="132"/>
        <v>0</v>
      </c>
      <c r="I780" s="1"/>
      <c r="J780" s="1">
        <f t="shared" si="130"/>
        <v>0.7202208090448888</v>
      </c>
      <c r="K780" s="1"/>
      <c r="L780" s="1"/>
      <c r="M780" s="1">
        <f t="shared" si="119"/>
        <v>0.7202208090448855</v>
      </c>
      <c r="N780" s="1"/>
      <c r="O780" s="13"/>
      <c r="P780" s="13"/>
    </row>
    <row r="781" spans="3:16" ht="15">
      <c r="C781" s="1">
        <f t="shared" si="133"/>
        <v>6.929999999999948</v>
      </c>
      <c r="D781" s="1">
        <f t="shared" si="129"/>
        <v>0</v>
      </c>
      <c r="E781" s="1">
        <f t="shared" si="134"/>
        <v>32.99591391783466</v>
      </c>
      <c r="F781" s="1">
        <f t="shared" si="131"/>
        <v>0</v>
      </c>
      <c r="G781" s="1">
        <f t="shared" si="135"/>
        <v>6.086774719472353</v>
      </c>
      <c r="H781" s="1">
        <f t="shared" si="132"/>
        <v>0</v>
      </c>
      <c r="I781" s="1"/>
      <c r="J781" s="1">
        <f t="shared" si="130"/>
        <v>0.7222192318374253</v>
      </c>
      <c r="K781" s="1"/>
      <c r="L781" s="1"/>
      <c r="M781" s="1">
        <f t="shared" si="119"/>
        <v>0.7222192318374219</v>
      </c>
      <c r="N781" s="1"/>
      <c r="O781" s="13"/>
      <c r="P781" s="13"/>
    </row>
    <row r="782" spans="3:16" ht="15">
      <c r="C782" s="1">
        <f t="shared" si="133"/>
        <v>6.944999999999948</v>
      </c>
      <c r="D782" s="1">
        <f t="shared" si="129"/>
        <v>0</v>
      </c>
      <c r="E782" s="1">
        <f t="shared" si="134"/>
        <v>33.08721553862675</v>
      </c>
      <c r="F782" s="1">
        <f t="shared" si="131"/>
        <v>0</v>
      </c>
      <c r="G782" s="1">
        <f t="shared" si="135"/>
        <v>6.086774719472353</v>
      </c>
      <c r="H782" s="1">
        <f t="shared" si="132"/>
        <v>0</v>
      </c>
      <c r="I782" s="1"/>
      <c r="J782" s="1">
        <f t="shared" si="130"/>
        <v>0.7242176546299618</v>
      </c>
      <c r="K782" s="1"/>
      <c r="L782" s="1"/>
      <c r="M782" s="1">
        <f aca="true" t="shared" si="136" ref="M782:M845">f_wall+slope_at_wall*(C782-2.505)</f>
        <v>0.7242176546299584</v>
      </c>
      <c r="N782" s="1"/>
      <c r="O782" s="13"/>
      <c r="P782" s="13"/>
    </row>
    <row r="783" spans="3:16" ht="15">
      <c r="C783" s="1">
        <f t="shared" si="133"/>
        <v>6.959999999999948</v>
      </c>
      <c r="D783" s="1">
        <f t="shared" si="129"/>
        <v>0</v>
      </c>
      <c r="E783" s="1">
        <f t="shared" si="134"/>
        <v>33.17851715941884</v>
      </c>
      <c r="F783" s="1">
        <f t="shared" si="131"/>
        <v>0</v>
      </c>
      <c r="G783" s="1">
        <f t="shared" si="135"/>
        <v>6.086774719472353</v>
      </c>
      <c r="H783" s="1">
        <f t="shared" si="132"/>
        <v>0</v>
      </c>
      <c r="I783" s="1"/>
      <c r="J783" s="1">
        <f t="shared" si="130"/>
        <v>0.7262160774224983</v>
      </c>
      <c r="K783" s="1"/>
      <c r="L783" s="1"/>
      <c r="M783" s="1">
        <f t="shared" si="136"/>
        <v>0.7262160774224947</v>
      </c>
      <c r="N783" s="1"/>
      <c r="O783" s="13"/>
      <c r="P783" s="13"/>
    </row>
    <row r="784" spans="3:16" ht="15">
      <c r="C784" s="1">
        <f t="shared" si="133"/>
        <v>6.974999999999947</v>
      </c>
      <c r="D784" s="1">
        <f t="shared" si="129"/>
        <v>0</v>
      </c>
      <c r="E784" s="1">
        <f t="shared" si="134"/>
        <v>33.269818780210926</v>
      </c>
      <c r="F784" s="1">
        <f t="shared" si="131"/>
        <v>0</v>
      </c>
      <c r="G784" s="1">
        <f t="shared" si="135"/>
        <v>6.086774719472353</v>
      </c>
      <c r="H784" s="1">
        <f t="shared" si="132"/>
        <v>0</v>
      </c>
      <c r="I784" s="1"/>
      <c r="J784" s="1">
        <f t="shared" si="130"/>
        <v>0.7282145002150349</v>
      </c>
      <c r="K784" s="1"/>
      <c r="L784" s="1"/>
      <c r="M784" s="1">
        <f t="shared" si="136"/>
        <v>0.7282145002150312</v>
      </c>
      <c r="N784" s="1"/>
      <c r="O784" s="13"/>
      <c r="P784" s="13"/>
    </row>
    <row r="785" spans="3:16" ht="15">
      <c r="C785" s="1">
        <f aca="true" t="shared" si="137" ref="C785:C800">C784+dx</f>
        <v>6.989999999999947</v>
      </c>
      <c r="D785" s="1">
        <f t="shared" si="129"/>
        <v>0</v>
      </c>
      <c r="E785" s="1">
        <f aca="true" t="shared" si="138" ref="E785:E800">E784+dx*G784</f>
        <v>33.361120401003014</v>
      </c>
      <c r="F785" s="1">
        <f t="shared" si="131"/>
        <v>0</v>
      </c>
      <c r="G785" s="1">
        <f aca="true" t="shared" si="139" ref="G785:G800">G784+dx*F785</f>
        <v>6.086774719472353</v>
      </c>
      <c r="H785" s="1">
        <f t="shared" si="132"/>
        <v>0</v>
      </c>
      <c r="I785" s="1"/>
      <c r="J785" s="1">
        <f t="shared" si="130"/>
        <v>0.7302129230075713</v>
      </c>
      <c r="K785" s="1"/>
      <c r="L785" s="1"/>
      <c r="M785" s="1">
        <f t="shared" si="136"/>
        <v>0.7302129230075676</v>
      </c>
      <c r="N785" s="1"/>
      <c r="O785" s="13"/>
      <c r="P785" s="13"/>
    </row>
    <row r="786" spans="3:16" ht="15">
      <c r="C786" s="1">
        <f t="shared" si="137"/>
        <v>7.004999999999947</v>
      </c>
      <c r="D786" s="1">
        <f t="shared" si="129"/>
        <v>0</v>
      </c>
      <c r="E786" s="1">
        <f t="shared" si="138"/>
        <v>33.4524220217951</v>
      </c>
      <c r="F786" s="1">
        <f t="shared" si="131"/>
        <v>0</v>
      </c>
      <c r="G786" s="1">
        <f t="shared" si="139"/>
        <v>6.086774719472353</v>
      </c>
      <c r="H786" s="1">
        <f t="shared" si="132"/>
        <v>0</v>
      </c>
      <c r="I786" s="1"/>
      <c r="J786" s="1">
        <f t="shared" si="130"/>
        <v>0.7322113458001078</v>
      </c>
      <c r="K786" s="1"/>
      <c r="L786" s="1"/>
      <c r="M786" s="1">
        <f t="shared" si="136"/>
        <v>0.7322113458001039</v>
      </c>
      <c r="N786" s="1"/>
      <c r="O786" s="13"/>
      <c r="P786" s="13"/>
    </row>
    <row r="787" spans="3:16" ht="15">
      <c r="C787" s="1">
        <f t="shared" si="137"/>
        <v>7.019999999999946</v>
      </c>
      <c r="D787" s="1">
        <f t="shared" si="129"/>
        <v>0</v>
      </c>
      <c r="E787" s="1">
        <f t="shared" si="138"/>
        <v>33.54372364258719</v>
      </c>
      <c r="F787" s="1">
        <f t="shared" si="131"/>
        <v>0</v>
      </c>
      <c r="G787" s="1">
        <f t="shared" si="139"/>
        <v>6.086774719472353</v>
      </c>
      <c r="H787" s="1">
        <f t="shared" si="132"/>
        <v>0</v>
      </c>
      <c r="I787" s="1"/>
      <c r="J787" s="1">
        <f t="shared" si="130"/>
        <v>0.7342097685926443</v>
      </c>
      <c r="K787" s="1"/>
      <c r="L787" s="1"/>
      <c r="M787" s="1">
        <f t="shared" si="136"/>
        <v>0.7342097685926404</v>
      </c>
      <c r="N787" s="1"/>
      <c r="O787" s="13"/>
      <c r="P787" s="13"/>
    </row>
    <row r="788" spans="3:16" ht="15">
      <c r="C788" s="1">
        <f t="shared" si="137"/>
        <v>7.034999999999946</v>
      </c>
      <c r="D788" s="1">
        <f t="shared" si="129"/>
        <v>0</v>
      </c>
      <c r="E788" s="1">
        <f t="shared" si="138"/>
        <v>33.635025263379276</v>
      </c>
      <c r="F788" s="1">
        <f t="shared" si="131"/>
        <v>0</v>
      </c>
      <c r="G788" s="1">
        <f t="shared" si="139"/>
        <v>6.086774719472353</v>
      </c>
      <c r="H788" s="1">
        <f t="shared" si="132"/>
        <v>0</v>
      </c>
      <c r="I788" s="1"/>
      <c r="J788" s="1">
        <f t="shared" si="130"/>
        <v>0.7362081913851809</v>
      </c>
      <c r="K788" s="1"/>
      <c r="L788" s="1"/>
      <c r="M788" s="1">
        <f t="shared" si="136"/>
        <v>0.7362081913851768</v>
      </c>
      <c r="N788" s="1"/>
      <c r="O788" s="13"/>
      <c r="P788" s="13"/>
    </row>
    <row r="789" spans="3:16" ht="15">
      <c r="C789" s="1">
        <f t="shared" si="137"/>
        <v>7.049999999999946</v>
      </c>
      <c r="D789" s="1">
        <f t="shared" si="129"/>
        <v>0</v>
      </c>
      <c r="E789" s="1">
        <f t="shared" si="138"/>
        <v>33.726326884171364</v>
      </c>
      <c r="F789" s="1">
        <f t="shared" si="131"/>
        <v>0</v>
      </c>
      <c r="G789" s="1">
        <f t="shared" si="139"/>
        <v>6.086774719472353</v>
      </c>
      <c r="H789" s="1">
        <f t="shared" si="132"/>
        <v>0</v>
      </c>
      <c r="I789" s="1"/>
      <c r="J789" s="1">
        <f t="shared" si="130"/>
        <v>0.7382066141777174</v>
      </c>
      <c r="K789" s="1"/>
      <c r="L789" s="1"/>
      <c r="M789" s="1">
        <f t="shared" si="136"/>
        <v>0.7382066141777133</v>
      </c>
      <c r="N789" s="1"/>
      <c r="O789" s="13"/>
      <c r="P789" s="13"/>
    </row>
    <row r="790" spans="3:16" ht="15">
      <c r="C790" s="1">
        <f t="shared" si="137"/>
        <v>7.064999999999945</v>
      </c>
      <c r="D790" s="1">
        <f t="shared" si="129"/>
        <v>0</v>
      </c>
      <c r="E790" s="1">
        <f t="shared" si="138"/>
        <v>33.81762850496345</v>
      </c>
      <c r="F790" s="1">
        <f t="shared" si="131"/>
        <v>0</v>
      </c>
      <c r="G790" s="1">
        <f t="shared" si="139"/>
        <v>6.086774719472353</v>
      </c>
      <c r="H790" s="1">
        <f t="shared" si="132"/>
        <v>0</v>
      </c>
      <c r="I790" s="1"/>
      <c r="J790" s="1">
        <f t="shared" si="130"/>
        <v>0.7402050369702539</v>
      </c>
      <c r="K790" s="1"/>
      <c r="L790" s="1"/>
      <c r="M790" s="1">
        <f t="shared" si="136"/>
        <v>0.7402050369702496</v>
      </c>
      <c r="N790" s="1"/>
      <c r="O790" s="13"/>
      <c r="P790" s="13"/>
    </row>
    <row r="791" spans="3:16" ht="15">
      <c r="C791" s="1">
        <f t="shared" si="137"/>
        <v>7.079999999999945</v>
      </c>
      <c r="D791" s="1">
        <f t="shared" si="129"/>
        <v>0</v>
      </c>
      <c r="E791" s="1">
        <f t="shared" si="138"/>
        <v>33.90893012575554</v>
      </c>
      <c r="F791" s="1">
        <f t="shared" si="131"/>
        <v>0</v>
      </c>
      <c r="G791" s="1">
        <f t="shared" si="139"/>
        <v>6.086774719472353</v>
      </c>
      <c r="H791" s="1">
        <f t="shared" si="132"/>
        <v>0</v>
      </c>
      <c r="I791" s="1"/>
      <c r="J791" s="1">
        <f t="shared" si="130"/>
        <v>0.7422034597627903</v>
      </c>
      <c r="K791" s="1"/>
      <c r="L791" s="1"/>
      <c r="M791" s="1">
        <f t="shared" si="136"/>
        <v>0.7422034597627861</v>
      </c>
      <c r="N791" s="1"/>
      <c r="O791" s="13"/>
      <c r="P791" s="13"/>
    </row>
    <row r="792" spans="3:16" ht="15">
      <c r="C792" s="1">
        <f t="shared" si="137"/>
        <v>7.094999999999945</v>
      </c>
      <c r="D792" s="1">
        <f t="shared" si="129"/>
        <v>0</v>
      </c>
      <c r="E792" s="1">
        <f t="shared" si="138"/>
        <v>34.00023174654763</v>
      </c>
      <c r="F792" s="1">
        <f t="shared" si="131"/>
        <v>0</v>
      </c>
      <c r="G792" s="1">
        <f t="shared" si="139"/>
        <v>6.086774719472353</v>
      </c>
      <c r="H792" s="1">
        <f t="shared" si="132"/>
        <v>0</v>
      </c>
      <c r="I792" s="1"/>
      <c r="J792" s="1">
        <f t="shared" si="130"/>
        <v>0.7442018825553269</v>
      </c>
      <c r="K792" s="1"/>
      <c r="L792" s="1"/>
      <c r="M792" s="1">
        <f t="shared" si="136"/>
        <v>0.7442018825553225</v>
      </c>
      <c r="N792" s="1"/>
      <c r="O792" s="13"/>
      <c r="P792" s="13"/>
    </row>
    <row r="793" spans="3:16" ht="15">
      <c r="C793" s="1">
        <f t="shared" si="137"/>
        <v>7.109999999999944</v>
      </c>
      <c r="D793" s="1">
        <f t="shared" si="129"/>
        <v>0</v>
      </c>
      <c r="E793" s="1">
        <f t="shared" si="138"/>
        <v>34.091533367339714</v>
      </c>
      <c r="F793" s="1">
        <f t="shared" si="131"/>
        <v>0</v>
      </c>
      <c r="G793" s="1">
        <f t="shared" si="139"/>
        <v>6.086774719472353</v>
      </c>
      <c r="H793" s="1">
        <f t="shared" si="132"/>
        <v>0</v>
      </c>
      <c r="I793" s="1"/>
      <c r="J793" s="1">
        <f t="shared" si="130"/>
        <v>0.7462003053478634</v>
      </c>
      <c r="K793" s="1"/>
      <c r="L793" s="1"/>
      <c r="M793" s="1">
        <f t="shared" si="136"/>
        <v>0.7462003053478589</v>
      </c>
      <c r="N793" s="1"/>
      <c r="O793" s="13"/>
      <c r="P793" s="13"/>
    </row>
    <row r="794" spans="3:16" ht="15">
      <c r="C794" s="1">
        <f t="shared" si="137"/>
        <v>7.124999999999944</v>
      </c>
      <c r="D794" s="1">
        <f t="shared" si="129"/>
        <v>0</v>
      </c>
      <c r="E794" s="1">
        <f t="shared" si="138"/>
        <v>34.1828349881318</v>
      </c>
      <c r="F794" s="1">
        <f t="shared" si="131"/>
        <v>0</v>
      </c>
      <c r="G794" s="1">
        <f t="shared" si="139"/>
        <v>6.086774719472353</v>
      </c>
      <c r="H794" s="1">
        <f t="shared" si="132"/>
        <v>0</v>
      </c>
      <c r="I794" s="1"/>
      <c r="J794" s="1">
        <f t="shared" si="130"/>
        <v>0.7481987281403999</v>
      </c>
      <c r="K794" s="1"/>
      <c r="L794" s="1"/>
      <c r="M794" s="1">
        <f t="shared" si="136"/>
        <v>0.7481987281403953</v>
      </c>
      <c r="N794" s="1"/>
      <c r="O794" s="13"/>
      <c r="P794" s="13"/>
    </row>
    <row r="795" spans="3:16" ht="15">
      <c r="C795" s="1">
        <f t="shared" si="137"/>
        <v>7.139999999999944</v>
      </c>
      <c r="D795" s="1">
        <f t="shared" si="129"/>
        <v>0</v>
      </c>
      <c r="E795" s="1">
        <f t="shared" si="138"/>
        <v>34.27413660892389</v>
      </c>
      <c r="F795" s="1">
        <f t="shared" si="131"/>
        <v>0</v>
      </c>
      <c r="G795" s="1">
        <f t="shared" si="139"/>
        <v>6.086774719472353</v>
      </c>
      <c r="H795" s="1">
        <f t="shared" si="132"/>
        <v>0</v>
      </c>
      <c r="I795" s="1"/>
      <c r="J795" s="1">
        <f t="shared" si="130"/>
        <v>0.7501971509329364</v>
      </c>
      <c r="K795" s="1"/>
      <c r="L795" s="1"/>
      <c r="M795" s="1">
        <f t="shared" si="136"/>
        <v>0.7501971509329317</v>
      </c>
      <c r="N795" s="1"/>
      <c r="O795" s="13"/>
      <c r="P795" s="13"/>
    </row>
    <row r="796" spans="3:16" ht="15">
      <c r="C796" s="1">
        <f t="shared" si="137"/>
        <v>7.154999999999943</v>
      </c>
      <c r="D796" s="1">
        <f t="shared" si="129"/>
        <v>0</v>
      </c>
      <c r="E796" s="1">
        <f t="shared" si="138"/>
        <v>34.36543822971598</v>
      </c>
      <c r="F796" s="1">
        <f t="shared" si="131"/>
        <v>0</v>
      </c>
      <c r="G796" s="1">
        <f t="shared" si="139"/>
        <v>6.086774719472353</v>
      </c>
      <c r="H796" s="1">
        <f t="shared" si="132"/>
        <v>0</v>
      </c>
      <c r="I796" s="1"/>
      <c r="J796" s="1">
        <f t="shared" si="130"/>
        <v>0.752195573725473</v>
      </c>
      <c r="K796" s="1"/>
      <c r="L796" s="1"/>
      <c r="M796" s="1">
        <f t="shared" si="136"/>
        <v>0.7521955737254682</v>
      </c>
      <c r="N796" s="1"/>
      <c r="O796" s="13"/>
      <c r="P796" s="13"/>
    </row>
    <row r="797" spans="3:16" ht="15">
      <c r="C797" s="1">
        <f t="shared" si="137"/>
        <v>7.169999999999943</v>
      </c>
      <c r="D797" s="1">
        <f t="shared" si="129"/>
        <v>0</v>
      </c>
      <c r="E797" s="1">
        <f t="shared" si="138"/>
        <v>34.456739850508065</v>
      </c>
      <c r="F797" s="1">
        <f t="shared" si="131"/>
        <v>0</v>
      </c>
      <c r="G797" s="1">
        <f t="shared" si="139"/>
        <v>6.086774719472353</v>
      </c>
      <c r="H797" s="1">
        <f t="shared" si="132"/>
        <v>0</v>
      </c>
      <c r="I797" s="1"/>
      <c r="J797" s="1">
        <f t="shared" si="130"/>
        <v>0.7541939965180094</v>
      </c>
      <c r="K797" s="1"/>
      <c r="L797" s="1"/>
      <c r="M797" s="1">
        <f t="shared" si="136"/>
        <v>0.7541939965180046</v>
      </c>
      <c r="N797" s="1"/>
      <c r="O797" s="13"/>
      <c r="P797" s="13"/>
    </row>
    <row r="798" spans="3:16" ht="15">
      <c r="C798" s="1">
        <f t="shared" si="137"/>
        <v>7.184999999999943</v>
      </c>
      <c r="D798" s="1">
        <f t="shared" si="129"/>
        <v>0</v>
      </c>
      <c r="E798" s="1">
        <f t="shared" si="138"/>
        <v>34.54804147130015</v>
      </c>
      <c r="F798" s="1">
        <f t="shared" si="131"/>
        <v>0</v>
      </c>
      <c r="G798" s="1">
        <f t="shared" si="139"/>
        <v>6.086774719472353</v>
      </c>
      <c r="H798" s="1">
        <f t="shared" si="132"/>
        <v>0</v>
      </c>
      <c r="I798" s="1"/>
      <c r="J798" s="1">
        <f t="shared" si="130"/>
        <v>0.7561924193105459</v>
      </c>
      <c r="K798" s="1"/>
      <c r="L798" s="1"/>
      <c r="M798" s="1">
        <f t="shared" si="136"/>
        <v>0.7561924193105409</v>
      </c>
      <c r="N798" s="1"/>
      <c r="O798" s="13"/>
      <c r="P798" s="13"/>
    </row>
    <row r="799" spans="3:16" ht="15">
      <c r="C799" s="1">
        <f t="shared" si="137"/>
        <v>7.1999999999999424</v>
      </c>
      <c r="D799" s="1">
        <f t="shared" si="129"/>
        <v>0</v>
      </c>
      <c r="E799" s="1">
        <f t="shared" si="138"/>
        <v>34.63934309209224</v>
      </c>
      <c r="F799" s="1">
        <f t="shared" si="131"/>
        <v>0</v>
      </c>
      <c r="G799" s="1">
        <f t="shared" si="139"/>
        <v>6.086774719472353</v>
      </c>
      <c r="H799" s="1">
        <f t="shared" si="132"/>
        <v>0</v>
      </c>
      <c r="I799" s="1"/>
      <c r="J799" s="1">
        <f t="shared" si="130"/>
        <v>0.7581908421030824</v>
      </c>
      <c r="K799" s="1"/>
      <c r="L799" s="1"/>
      <c r="M799" s="1">
        <f t="shared" si="136"/>
        <v>0.7581908421030774</v>
      </c>
      <c r="N799" s="1"/>
      <c r="O799" s="13"/>
      <c r="P799" s="13"/>
    </row>
    <row r="800" spans="3:16" ht="15">
      <c r="C800" s="1">
        <f t="shared" si="137"/>
        <v>7.214999999999942</v>
      </c>
      <c r="D800" s="1">
        <f t="shared" si="129"/>
        <v>0</v>
      </c>
      <c r="E800" s="1">
        <f t="shared" si="138"/>
        <v>34.73064471288433</v>
      </c>
      <c r="F800" s="1">
        <f t="shared" si="131"/>
        <v>0</v>
      </c>
      <c r="G800" s="1">
        <f t="shared" si="139"/>
        <v>6.086774719472353</v>
      </c>
      <c r="H800" s="1">
        <f t="shared" si="132"/>
        <v>0</v>
      </c>
      <c r="I800" s="1"/>
      <c r="J800" s="1">
        <f t="shared" si="130"/>
        <v>0.760189264895619</v>
      </c>
      <c r="K800" s="1"/>
      <c r="L800" s="1"/>
      <c r="M800" s="1">
        <f t="shared" si="136"/>
        <v>0.7601892648956138</v>
      </c>
      <c r="N800" s="1"/>
      <c r="O800" s="13"/>
      <c r="P800" s="13"/>
    </row>
    <row r="801" spans="3:16" ht="15">
      <c r="C801" s="1">
        <f aca="true" t="shared" si="140" ref="C801:C816">C800+dx</f>
        <v>7.229999999999942</v>
      </c>
      <c r="D801" s="1">
        <f t="shared" si="129"/>
        <v>0</v>
      </c>
      <c r="E801" s="1">
        <f aca="true" t="shared" si="141" ref="E801:E816">E800+dx*G800</f>
        <v>34.821946333676415</v>
      </c>
      <c r="F801" s="1">
        <f t="shared" si="131"/>
        <v>0</v>
      </c>
      <c r="G801" s="1">
        <f aca="true" t="shared" si="142" ref="G801:G816">G800+dx*F801</f>
        <v>6.086774719472353</v>
      </c>
      <c r="H801" s="1">
        <f t="shared" si="132"/>
        <v>0</v>
      </c>
      <c r="I801" s="1"/>
      <c r="J801" s="1">
        <f t="shared" si="130"/>
        <v>0.7621876876881555</v>
      </c>
      <c r="K801" s="1"/>
      <c r="L801" s="1"/>
      <c r="M801" s="1">
        <f t="shared" si="136"/>
        <v>0.7621876876881503</v>
      </c>
      <c r="N801" s="1"/>
      <c r="O801" s="13"/>
      <c r="P801" s="13"/>
    </row>
    <row r="802" spans="3:16" ht="15">
      <c r="C802" s="1">
        <f t="shared" si="140"/>
        <v>7.2449999999999415</v>
      </c>
      <c r="D802" s="1">
        <f t="shared" si="129"/>
        <v>0</v>
      </c>
      <c r="E802" s="1">
        <f t="shared" si="141"/>
        <v>34.9132479544685</v>
      </c>
      <c r="F802" s="1">
        <f t="shared" si="131"/>
        <v>0</v>
      </c>
      <c r="G802" s="1">
        <f t="shared" si="142"/>
        <v>6.086774719472353</v>
      </c>
      <c r="H802" s="1">
        <f t="shared" si="132"/>
        <v>0</v>
      </c>
      <c r="I802" s="1"/>
      <c r="J802" s="1">
        <f t="shared" si="130"/>
        <v>0.764186110480692</v>
      </c>
      <c r="K802" s="1"/>
      <c r="L802" s="1"/>
      <c r="M802" s="1">
        <f t="shared" si="136"/>
        <v>0.7641861104806866</v>
      </c>
      <c r="N802" s="1"/>
      <c r="O802" s="13"/>
      <c r="P802" s="13"/>
    </row>
    <row r="803" spans="3:16" ht="15">
      <c r="C803" s="1">
        <f t="shared" si="140"/>
        <v>7.259999999999941</v>
      </c>
      <c r="D803" s="1">
        <f t="shared" si="129"/>
        <v>0</v>
      </c>
      <c r="E803" s="1">
        <f t="shared" si="141"/>
        <v>35.00454957526059</v>
      </c>
      <c r="F803" s="1">
        <f t="shared" si="131"/>
        <v>0</v>
      </c>
      <c r="G803" s="1">
        <f t="shared" si="142"/>
        <v>6.086774719472353</v>
      </c>
      <c r="H803" s="1">
        <f t="shared" si="132"/>
        <v>0</v>
      </c>
      <c r="I803" s="1"/>
      <c r="J803" s="1">
        <f t="shared" si="130"/>
        <v>0.7661845332732284</v>
      </c>
      <c r="K803" s="1"/>
      <c r="L803" s="1"/>
      <c r="M803" s="1">
        <f t="shared" si="136"/>
        <v>0.7661845332732231</v>
      </c>
      <c r="N803" s="1"/>
      <c r="O803" s="13"/>
      <c r="P803" s="13"/>
    </row>
    <row r="804" spans="3:16" ht="15">
      <c r="C804" s="1">
        <f t="shared" si="140"/>
        <v>7.274999999999941</v>
      </c>
      <c r="D804" s="1">
        <f t="shared" si="129"/>
        <v>0</v>
      </c>
      <c r="E804" s="1">
        <f t="shared" si="141"/>
        <v>35.09585119605268</v>
      </c>
      <c r="F804" s="1">
        <f t="shared" si="131"/>
        <v>0</v>
      </c>
      <c r="G804" s="1">
        <f t="shared" si="142"/>
        <v>6.086774719472353</v>
      </c>
      <c r="H804" s="1">
        <f t="shared" si="132"/>
        <v>0</v>
      </c>
      <c r="I804" s="1"/>
      <c r="J804" s="1">
        <f t="shared" si="130"/>
        <v>0.768182956065765</v>
      </c>
      <c r="K804" s="1"/>
      <c r="L804" s="1"/>
      <c r="M804" s="1">
        <f t="shared" si="136"/>
        <v>0.7681829560657595</v>
      </c>
      <c r="N804" s="1"/>
      <c r="O804" s="13"/>
      <c r="P804" s="13"/>
    </row>
    <row r="805" spans="3:16" ht="15">
      <c r="C805" s="1">
        <f t="shared" si="140"/>
        <v>7.2899999999999405</v>
      </c>
      <c r="D805" s="1">
        <f t="shared" si="129"/>
        <v>0</v>
      </c>
      <c r="E805" s="1">
        <f t="shared" si="141"/>
        <v>35.187152816844765</v>
      </c>
      <c r="F805" s="1">
        <f t="shared" si="131"/>
        <v>0</v>
      </c>
      <c r="G805" s="1">
        <f t="shared" si="142"/>
        <v>6.086774719472353</v>
      </c>
      <c r="H805" s="1">
        <f t="shared" si="132"/>
        <v>0</v>
      </c>
      <c r="I805" s="1"/>
      <c r="J805" s="1">
        <f t="shared" si="130"/>
        <v>0.7701813788583015</v>
      </c>
      <c r="K805" s="1"/>
      <c r="L805" s="1"/>
      <c r="M805" s="1">
        <f t="shared" si="136"/>
        <v>0.7701813788582959</v>
      </c>
      <c r="N805" s="1"/>
      <c r="O805" s="13"/>
      <c r="P805" s="13"/>
    </row>
    <row r="806" spans="3:16" ht="15">
      <c r="C806" s="1">
        <f t="shared" si="140"/>
        <v>7.30499999999994</v>
      </c>
      <c r="D806" s="1">
        <f t="shared" si="129"/>
        <v>0</v>
      </c>
      <c r="E806" s="1">
        <f t="shared" si="141"/>
        <v>35.27845443763685</v>
      </c>
      <c r="F806" s="1">
        <f t="shared" si="131"/>
        <v>0</v>
      </c>
      <c r="G806" s="1">
        <f t="shared" si="142"/>
        <v>6.086774719472353</v>
      </c>
      <c r="H806" s="1">
        <f t="shared" si="132"/>
        <v>0</v>
      </c>
      <c r="I806" s="1"/>
      <c r="J806" s="1">
        <f t="shared" si="130"/>
        <v>0.772179801650838</v>
      </c>
      <c r="K806" s="1"/>
      <c r="L806" s="1"/>
      <c r="M806" s="1">
        <f t="shared" si="136"/>
        <v>0.7721798016508323</v>
      </c>
      <c r="N806" s="1"/>
      <c r="O806" s="13"/>
      <c r="P806" s="13"/>
    </row>
    <row r="807" spans="3:16" ht="15">
      <c r="C807" s="1">
        <f t="shared" si="140"/>
        <v>7.31999999999994</v>
      </c>
      <c r="D807" s="1">
        <f t="shared" si="129"/>
        <v>0</v>
      </c>
      <c r="E807" s="1">
        <f t="shared" si="141"/>
        <v>35.36975605842894</v>
      </c>
      <c r="F807" s="1">
        <f t="shared" si="131"/>
        <v>0</v>
      </c>
      <c r="G807" s="1">
        <f t="shared" si="142"/>
        <v>6.086774719472353</v>
      </c>
      <c r="H807" s="1">
        <f t="shared" si="132"/>
        <v>0</v>
      </c>
      <c r="I807" s="1"/>
      <c r="J807" s="1">
        <f t="shared" si="130"/>
        <v>0.7741782244433745</v>
      </c>
      <c r="K807" s="1"/>
      <c r="L807" s="1"/>
      <c r="M807" s="1">
        <f t="shared" si="136"/>
        <v>0.7741782244433687</v>
      </c>
      <c r="N807" s="1"/>
      <c r="O807" s="13"/>
      <c r="P807" s="13"/>
    </row>
    <row r="808" spans="3:16" ht="15">
      <c r="C808" s="1">
        <f t="shared" si="140"/>
        <v>7.33499999999994</v>
      </c>
      <c r="D808" s="1">
        <f t="shared" si="129"/>
        <v>0</v>
      </c>
      <c r="E808" s="1">
        <f t="shared" si="141"/>
        <v>35.46105767922103</v>
      </c>
      <c r="F808" s="1">
        <f t="shared" si="131"/>
        <v>0</v>
      </c>
      <c r="G808" s="1">
        <f t="shared" si="142"/>
        <v>6.086774719472353</v>
      </c>
      <c r="H808" s="1">
        <f t="shared" si="132"/>
        <v>0</v>
      </c>
      <c r="I808" s="1"/>
      <c r="J808" s="1">
        <f t="shared" si="130"/>
        <v>0.7761766472359111</v>
      </c>
      <c r="K808" s="1"/>
      <c r="L808" s="1"/>
      <c r="M808" s="1">
        <f t="shared" si="136"/>
        <v>0.7761766472359052</v>
      </c>
      <c r="N808" s="1"/>
      <c r="O808" s="13"/>
      <c r="P808" s="13"/>
    </row>
    <row r="809" spans="3:16" ht="15">
      <c r="C809" s="1">
        <f t="shared" si="140"/>
        <v>7.349999999999939</v>
      </c>
      <c r="D809" s="1">
        <f t="shared" si="129"/>
        <v>0</v>
      </c>
      <c r="E809" s="1">
        <f t="shared" si="141"/>
        <v>35.552359300013116</v>
      </c>
      <c r="F809" s="1">
        <f t="shared" si="131"/>
        <v>0</v>
      </c>
      <c r="G809" s="1">
        <f t="shared" si="142"/>
        <v>6.086774719472353</v>
      </c>
      <c r="H809" s="1">
        <f t="shared" si="132"/>
        <v>0</v>
      </c>
      <c r="I809" s="1"/>
      <c r="J809" s="1">
        <f t="shared" si="130"/>
        <v>0.7781750700284475</v>
      </c>
      <c r="K809" s="1"/>
      <c r="L809" s="1"/>
      <c r="M809" s="1">
        <f t="shared" si="136"/>
        <v>0.7781750700284416</v>
      </c>
      <c r="N809" s="1"/>
      <c r="O809" s="13"/>
      <c r="P809" s="13"/>
    </row>
    <row r="810" spans="3:16" ht="15">
      <c r="C810" s="1">
        <f t="shared" si="140"/>
        <v>7.364999999999939</v>
      </c>
      <c r="D810" s="1">
        <f t="shared" si="129"/>
        <v>0</v>
      </c>
      <c r="E810" s="1">
        <f t="shared" si="141"/>
        <v>35.6436609208052</v>
      </c>
      <c r="F810" s="1">
        <f t="shared" si="131"/>
        <v>0</v>
      </c>
      <c r="G810" s="1">
        <f t="shared" si="142"/>
        <v>6.086774719472353</v>
      </c>
      <c r="H810" s="1">
        <f t="shared" si="132"/>
        <v>0</v>
      </c>
      <c r="I810" s="1"/>
      <c r="J810" s="1">
        <f t="shared" si="130"/>
        <v>0.780173492820984</v>
      </c>
      <c r="K810" s="1"/>
      <c r="L810" s="1"/>
      <c r="M810" s="1">
        <f t="shared" si="136"/>
        <v>0.7801734928209779</v>
      </c>
      <c r="N810" s="1"/>
      <c r="O810" s="13"/>
      <c r="P810" s="13"/>
    </row>
    <row r="811" spans="3:16" ht="15">
      <c r="C811" s="1">
        <f t="shared" si="140"/>
        <v>7.379999999999939</v>
      </c>
      <c r="D811" s="1">
        <f t="shared" si="129"/>
        <v>0</v>
      </c>
      <c r="E811" s="1">
        <f t="shared" si="141"/>
        <v>35.73496254159729</v>
      </c>
      <c r="F811" s="1">
        <f t="shared" si="131"/>
        <v>0</v>
      </c>
      <c r="G811" s="1">
        <f t="shared" si="142"/>
        <v>6.086774719472353</v>
      </c>
      <c r="H811" s="1">
        <f t="shared" si="132"/>
        <v>0</v>
      </c>
      <c r="I811" s="1"/>
      <c r="J811" s="1">
        <f t="shared" si="130"/>
        <v>0.7821719156135205</v>
      </c>
      <c r="K811" s="1"/>
      <c r="L811" s="1"/>
      <c r="M811" s="1">
        <f t="shared" si="136"/>
        <v>0.7821719156135144</v>
      </c>
      <c r="N811" s="1"/>
      <c r="O811" s="13"/>
      <c r="P811" s="13"/>
    </row>
    <row r="812" spans="3:16" ht="15">
      <c r="C812" s="1">
        <f t="shared" si="140"/>
        <v>7.394999999999938</v>
      </c>
      <c r="D812" s="1">
        <f t="shared" si="129"/>
        <v>0</v>
      </c>
      <c r="E812" s="1">
        <f t="shared" si="141"/>
        <v>35.82626416238938</v>
      </c>
      <c r="F812" s="1">
        <f t="shared" si="131"/>
        <v>0</v>
      </c>
      <c r="G812" s="1">
        <f t="shared" si="142"/>
        <v>6.086774719472353</v>
      </c>
      <c r="H812" s="1">
        <f t="shared" si="132"/>
        <v>0</v>
      </c>
      <c r="I812" s="1"/>
      <c r="J812" s="1">
        <f t="shared" si="130"/>
        <v>0.7841703384060571</v>
      </c>
      <c r="K812" s="1"/>
      <c r="L812" s="1"/>
      <c r="M812" s="1">
        <f t="shared" si="136"/>
        <v>0.7841703384060508</v>
      </c>
      <c r="N812" s="1"/>
      <c r="O812" s="13"/>
      <c r="P812" s="13"/>
    </row>
    <row r="813" spans="3:16" ht="15">
      <c r="C813" s="1">
        <f t="shared" si="140"/>
        <v>7.409999999999938</v>
      </c>
      <c r="D813" s="1">
        <f t="shared" si="129"/>
        <v>0</v>
      </c>
      <c r="E813" s="1">
        <f t="shared" si="141"/>
        <v>35.917565783181466</v>
      </c>
      <c r="F813" s="1">
        <f t="shared" si="131"/>
        <v>0</v>
      </c>
      <c r="G813" s="1">
        <f t="shared" si="142"/>
        <v>6.086774719472353</v>
      </c>
      <c r="H813" s="1">
        <f t="shared" si="132"/>
        <v>0</v>
      </c>
      <c r="I813" s="1"/>
      <c r="J813" s="1">
        <f t="shared" si="130"/>
        <v>0.7861687611985936</v>
      </c>
      <c r="K813" s="1"/>
      <c r="L813" s="1"/>
      <c r="M813" s="1">
        <f t="shared" si="136"/>
        <v>0.7861687611985873</v>
      </c>
      <c r="N813" s="1"/>
      <c r="O813" s="13"/>
      <c r="P813" s="13"/>
    </row>
    <row r="814" spans="3:16" ht="15">
      <c r="C814" s="1">
        <f t="shared" si="140"/>
        <v>7.424999999999938</v>
      </c>
      <c r="D814" s="1">
        <f t="shared" si="129"/>
        <v>0</v>
      </c>
      <c r="E814" s="1">
        <f t="shared" si="141"/>
        <v>36.008867403973554</v>
      </c>
      <c r="F814" s="1">
        <f t="shared" si="131"/>
        <v>0</v>
      </c>
      <c r="G814" s="1">
        <f t="shared" si="142"/>
        <v>6.086774719472353</v>
      </c>
      <c r="H814" s="1">
        <f t="shared" si="132"/>
        <v>0</v>
      </c>
      <c r="I814" s="1"/>
      <c r="J814" s="1">
        <f t="shared" si="130"/>
        <v>0.7881671839911301</v>
      </c>
      <c r="K814" s="1"/>
      <c r="L814" s="1"/>
      <c r="M814" s="1">
        <f t="shared" si="136"/>
        <v>0.7881671839911236</v>
      </c>
      <c r="N814" s="1"/>
      <c r="O814" s="13"/>
      <c r="P814" s="13"/>
    </row>
    <row r="815" spans="3:16" ht="15">
      <c r="C815" s="1">
        <f t="shared" si="140"/>
        <v>7.439999999999937</v>
      </c>
      <c r="D815" s="1">
        <f t="shared" si="129"/>
        <v>0</v>
      </c>
      <c r="E815" s="1">
        <f t="shared" si="141"/>
        <v>36.10016902476564</v>
      </c>
      <c r="F815" s="1">
        <f t="shared" si="131"/>
        <v>0</v>
      </c>
      <c r="G815" s="1">
        <f t="shared" si="142"/>
        <v>6.086774719472353</v>
      </c>
      <c r="H815" s="1">
        <f t="shared" si="132"/>
        <v>0</v>
      </c>
      <c r="I815" s="1"/>
      <c r="J815" s="1">
        <f t="shared" si="130"/>
        <v>0.7901656067836667</v>
      </c>
      <c r="K815" s="1"/>
      <c r="L815" s="1"/>
      <c r="M815" s="1">
        <f t="shared" si="136"/>
        <v>0.7901656067836601</v>
      </c>
      <c r="N815" s="1"/>
      <c r="O815" s="13"/>
      <c r="P815" s="13"/>
    </row>
    <row r="816" spans="3:16" ht="15">
      <c r="C816" s="1">
        <f t="shared" si="140"/>
        <v>7.454999999999937</v>
      </c>
      <c r="D816" s="1">
        <f t="shared" si="129"/>
        <v>0</v>
      </c>
      <c r="E816" s="1">
        <f t="shared" si="141"/>
        <v>36.19147064555773</v>
      </c>
      <c r="F816" s="1">
        <f t="shared" si="131"/>
        <v>0</v>
      </c>
      <c r="G816" s="1">
        <f t="shared" si="142"/>
        <v>6.086774719472353</v>
      </c>
      <c r="H816" s="1">
        <f t="shared" si="132"/>
        <v>0</v>
      </c>
      <c r="I816" s="1"/>
      <c r="J816" s="1">
        <f t="shared" si="130"/>
        <v>0.7921640295762031</v>
      </c>
      <c r="K816" s="1"/>
      <c r="L816" s="1"/>
      <c r="M816" s="1">
        <f t="shared" si="136"/>
        <v>0.7921640295761965</v>
      </c>
      <c r="N816" s="1"/>
      <c r="O816" s="13"/>
      <c r="P816" s="13"/>
    </row>
    <row r="817" spans="3:16" ht="15">
      <c r="C817" s="1">
        <f aca="true" t="shared" si="143" ref="C817:C832">C816+dx</f>
        <v>7.469999999999937</v>
      </c>
      <c r="D817" s="1">
        <f t="shared" si="129"/>
        <v>0</v>
      </c>
      <c r="E817" s="1">
        <f aca="true" t="shared" si="144" ref="E817:E832">E816+dx*G816</f>
        <v>36.28277226634982</v>
      </c>
      <c r="F817" s="1">
        <f t="shared" si="131"/>
        <v>0</v>
      </c>
      <c r="G817" s="1">
        <f aca="true" t="shared" si="145" ref="G817:G832">G816+dx*F817</f>
        <v>6.086774719472353</v>
      </c>
      <c r="H817" s="1">
        <f t="shared" si="132"/>
        <v>0</v>
      </c>
      <c r="I817" s="1"/>
      <c r="J817" s="1">
        <f t="shared" si="130"/>
        <v>0.7941624523687396</v>
      </c>
      <c r="K817" s="1"/>
      <c r="L817" s="1"/>
      <c r="M817" s="1">
        <f t="shared" si="136"/>
        <v>0.7941624523687328</v>
      </c>
      <c r="N817" s="1"/>
      <c r="O817" s="13"/>
      <c r="P817" s="13"/>
    </row>
    <row r="818" spans="3:16" ht="15">
      <c r="C818" s="1">
        <f t="shared" si="143"/>
        <v>7.484999999999936</v>
      </c>
      <c r="D818" s="1">
        <f t="shared" si="129"/>
        <v>0</v>
      </c>
      <c r="E818" s="1">
        <f t="shared" si="144"/>
        <v>36.374073887141904</v>
      </c>
      <c r="F818" s="1">
        <f t="shared" si="131"/>
        <v>0</v>
      </c>
      <c r="G818" s="1">
        <f t="shared" si="145"/>
        <v>6.086774719472353</v>
      </c>
      <c r="H818" s="1">
        <f t="shared" si="132"/>
        <v>0</v>
      </c>
      <c r="I818" s="1"/>
      <c r="J818" s="1">
        <f t="shared" si="130"/>
        <v>0.7961608751612761</v>
      </c>
      <c r="K818" s="1"/>
      <c r="L818" s="1"/>
      <c r="M818" s="1">
        <f t="shared" si="136"/>
        <v>0.7961608751612693</v>
      </c>
      <c r="N818" s="1"/>
      <c r="O818" s="13"/>
      <c r="P818" s="13"/>
    </row>
    <row r="819" spans="3:16" ht="15">
      <c r="C819" s="1">
        <f t="shared" si="143"/>
        <v>7.499999999999936</v>
      </c>
      <c r="D819" s="1">
        <f t="shared" si="129"/>
        <v>0</v>
      </c>
      <c r="E819" s="1">
        <f t="shared" si="144"/>
        <v>36.46537550793399</v>
      </c>
      <c r="F819" s="1">
        <f t="shared" si="131"/>
        <v>0</v>
      </c>
      <c r="G819" s="1">
        <f t="shared" si="145"/>
        <v>6.086774719472353</v>
      </c>
      <c r="H819" s="1">
        <f t="shared" si="132"/>
        <v>0</v>
      </c>
      <c r="I819" s="1"/>
      <c r="J819" s="1">
        <f t="shared" si="130"/>
        <v>0.7981592979538127</v>
      </c>
      <c r="K819" s="1"/>
      <c r="L819" s="1"/>
      <c r="M819" s="1">
        <f t="shared" si="136"/>
        <v>0.7981592979538057</v>
      </c>
      <c r="N819" s="1"/>
      <c r="O819" s="13"/>
      <c r="P819" s="13"/>
    </row>
    <row r="820" spans="3:16" ht="15">
      <c r="C820" s="1">
        <f t="shared" si="143"/>
        <v>7.514999999999936</v>
      </c>
      <c r="D820" s="1">
        <f t="shared" si="129"/>
        <v>0</v>
      </c>
      <c r="E820" s="1">
        <f t="shared" si="144"/>
        <v>36.55667712872608</v>
      </c>
      <c r="F820" s="1">
        <f t="shared" si="131"/>
        <v>0</v>
      </c>
      <c r="G820" s="1">
        <f t="shared" si="145"/>
        <v>6.086774719472353</v>
      </c>
      <c r="H820" s="1">
        <f t="shared" si="132"/>
        <v>0</v>
      </c>
      <c r="I820" s="1"/>
      <c r="J820" s="1">
        <f t="shared" si="130"/>
        <v>0.8001577207463492</v>
      </c>
      <c r="K820" s="1"/>
      <c r="L820" s="1"/>
      <c r="M820" s="1">
        <f t="shared" si="136"/>
        <v>0.8001577207463422</v>
      </c>
      <c r="N820" s="1"/>
      <c r="O820" s="13"/>
      <c r="P820" s="13"/>
    </row>
    <row r="821" spans="3:16" ht="15">
      <c r="C821" s="1">
        <f t="shared" si="143"/>
        <v>7.529999999999935</v>
      </c>
      <c r="D821" s="1">
        <f t="shared" si="129"/>
        <v>0</v>
      </c>
      <c r="E821" s="1">
        <f t="shared" si="144"/>
        <v>36.64797874951817</v>
      </c>
      <c r="F821" s="1">
        <f t="shared" si="131"/>
        <v>0</v>
      </c>
      <c r="G821" s="1">
        <f t="shared" si="145"/>
        <v>6.086774719472353</v>
      </c>
      <c r="H821" s="1">
        <f t="shared" si="132"/>
        <v>0</v>
      </c>
      <c r="I821" s="1"/>
      <c r="J821" s="1">
        <f t="shared" si="130"/>
        <v>0.8021561435388856</v>
      </c>
      <c r="K821" s="1"/>
      <c r="L821" s="1"/>
      <c r="M821" s="1">
        <f t="shared" si="136"/>
        <v>0.8021561435388785</v>
      </c>
      <c r="N821" s="1"/>
      <c r="O821" s="13"/>
      <c r="P821" s="13"/>
    </row>
    <row r="822" spans="3:16" ht="15">
      <c r="C822" s="1">
        <f t="shared" si="143"/>
        <v>7.544999999999935</v>
      </c>
      <c r="D822" s="1">
        <f t="shared" si="129"/>
        <v>0</v>
      </c>
      <c r="E822" s="1">
        <f t="shared" si="144"/>
        <v>36.739280370310254</v>
      </c>
      <c r="F822" s="1">
        <f t="shared" si="131"/>
        <v>0</v>
      </c>
      <c r="G822" s="1">
        <f t="shared" si="145"/>
        <v>6.086774719472353</v>
      </c>
      <c r="H822" s="1">
        <f t="shared" si="132"/>
        <v>0</v>
      </c>
      <c r="I822" s="1"/>
      <c r="J822" s="1">
        <f t="shared" si="130"/>
        <v>0.8041545663314221</v>
      </c>
      <c r="K822" s="1"/>
      <c r="L822" s="1"/>
      <c r="M822" s="1">
        <f t="shared" si="136"/>
        <v>0.8041545663314149</v>
      </c>
      <c r="N822" s="1"/>
      <c r="O822" s="13"/>
      <c r="P822" s="13"/>
    </row>
    <row r="823" spans="3:16" ht="15">
      <c r="C823" s="1">
        <f t="shared" si="143"/>
        <v>7.559999999999935</v>
      </c>
      <c r="D823" s="1">
        <f t="shared" si="129"/>
        <v>0</v>
      </c>
      <c r="E823" s="1">
        <f t="shared" si="144"/>
        <v>36.83058199110234</v>
      </c>
      <c r="F823" s="1">
        <f t="shared" si="131"/>
        <v>0</v>
      </c>
      <c r="G823" s="1">
        <f t="shared" si="145"/>
        <v>6.086774719472353</v>
      </c>
      <c r="H823" s="1">
        <f t="shared" si="132"/>
        <v>0</v>
      </c>
      <c r="I823" s="1"/>
      <c r="J823" s="1">
        <f t="shared" si="130"/>
        <v>0.8061529891239587</v>
      </c>
      <c r="K823" s="1"/>
      <c r="L823" s="1"/>
      <c r="M823" s="1">
        <f t="shared" si="136"/>
        <v>0.8061529891239514</v>
      </c>
      <c r="N823" s="1"/>
      <c r="O823" s="13"/>
      <c r="P823" s="13"/>
    </row>
    <row r="824" spans="3:16" ht="15">
      <c r="C824" s="1">
        <f t="shared" si="143"/>
        <v>7.5749999999999345</v>
      </c>
      <c r="D824" s="1">
        <f t="shared" si="129"/>
        <v>0</v>
      </c>
      <c r="E824" s="1">
        <f t="shared" si="144"/>
        <v>36.92188361189443</v>
      </c>
      <c r="F824" s="1">
        <f t="shared" si="131"/>
        <v>0</v>
      </c>
      <c r="G824" s="1">
        <f t="shared" si="145"/>
        <v>6.086774719472353</v>
      </c>
      <c r="H824" s="1">
        <f t="shared" si="132"/>
        <v>0</v>
      </c>
      <c r="I824" s="1"/>
      <c r="J824" s="1">
        <f t="shared" si="130"/>
        <v>0.8081514119164952</v>
      </c>
      <c r="K824" s="1"/>
      <c r="L824" s="1"/>
      <c r="M824" s="1">
        <f t="shared" si="136"/>
        <v>0.8081514119164878</v>
      </c>
      <c r="N824" s="1"/>
      <c r="O824" s="13"/>
      <c r="P824" s="13"/>
    </row>
    <row r="825" spans="3:16" ht="15">
      <c r="C825" s="1">
        <f t="shared" si="143"/>
        <v>7.589999999999934</v>
      </c>
      <c r="D825" s="1">
        <f t="shared" si="129"/>
        <v>0</v>
      </c>
      <c r="E825" s="1">
        <f t="shared" si="144"/>
        <v>37.01318523268652</v>
      </c>
      <c r="F825" s="1">
        <f t="shared" si="131"/>
        <v>0</v>
      </c>
      <c r="G825" s="1">
        <f t="shared" si="145"/>
        <v>6.086774719472353</v>
      </c>
      <c r="H825" s="1">
        <f t="shared" si="132"/>
        <v>0</v>
      </c>
      <c r="I825" s="1"/>
      <c r="J825" s="1">
        <f t="shared" si="130"/>
        <v>0.8101498347090317</v>
      </c>
      <c r="K825" s="1"/>
      <c r="L825" s="1"/>
      <c r="M825" s="1">
        <f t="shared" si="136"/>
        <v>0.8101498347090242</v>
      </c>
      <c r="N825" s="1"/>
      <c r="O825" s="13"/>
      <c r="P825" s="13"/>
    </row>
    <row r="826" spans="3:16" ht="15">
      <c r="C826" s="1">
        <f t="shared" si="143"/>
        <v>7.604999999999934</v>
      </c>
      <c r="D826" s="1">
        <f t="shared" si="129"/>
        <v>0</v>
      </c>
      <c r="E826" s="1">
        <f t="shared" si="144"/>
        <v>37.104486853478605</v>
      </c>
      <c r="F826" s="1">
        <f t="shared" si="131"/>
        <v>0</v>
      </c>
      <c r="G826" s="1">
        <f t="shared" si="145"/>
        <v>6.086774719472353</v>
      </c>
      <c r="H826" s="1">
        <f t="shared" si="132"/>
        <v>0</v>
      </c>
      <c r="I826" s="1"/>
      <c r="J826" s="1">
        <f t="shared" si="130"/>
        <v>0.8121482575015682</v>
      </c>
      <c r="K826" s="1"/>
      <c r="L826" s="1"/>
      <c r="M826" s="1">
        <f t="shared" si="136"/>
        <v>0.8121482575015606</v>
      </c>
      <c r="N826" s="1"/>
      <c r="O826" s="13"/>
      <c r="P826" s="13"/>
    </row>
    <row r="827" spans="3:16" ht="15">
      <c r="C827" s="1">
        <f t="shared" si="143"/>
        <v>7.6199999999999335</v>
      </c>
      <c r="D827" s="1">
        <f t="shared" si="129"/>
        <v>0</v>
      </c>
      <c r="E827" s="1">
        <f t="shared" si="144"/>
        <v>37.19578847427069</v>
      </c>
      <c r="F827" s="1">
        <f t="shared" si="131"/>
        <v>0</v>
      </c>
      <c r="G827" s="1">
        <f t="shared" si="145"/>
        <v>6.086774719472353</v>
      </c>
      <c r="H827" s="1">
        <f t="shared" si="132"/>
        <v>0</v>
      </c>
      <c r="I827" s="1"/>
      <c r="J827" s="1">
        <f t="shared" si="130"/>
        <v>0.8141466802941048</v>
      </c>
      <c r="K827" s="1"/>
      <c r="L827" s="1"/>
      <c r="M827" s="1">
        <f t="shared" si="136"/>
        <v>0.8141466802940971</v>
      </c>
      <c r="N827" s="1"/>
      <c r="O827" s="13"/>
      <c r="P827" s="13"/>
    </row>
    <row r="828" spans="3:16" ht="15">
      <c r="C828" s="1">
        <f t="shared" si="143"/>
        <v>7.634999999999933</v>
      </c>
      <c r="D828" s="1">
        <f t="shared" si="129"/>
        <v>0</v>
      </c>
      <c r="E828" s="1">
        <f t="shared" si="144"/>
        <v>37.28709009506278</v>
      </c>
      <c r="F828" s="1">
        <f t="shared" si="131"/>
        <v>0</v>
      </c>
      <c r="G828" s="1">
        <f t="shared" si="145"/>
        <v>6.086774719472353</v>
      </c>
      <c r="H828" s="1">
        <f t="shared" si="132"/>
        <v>0</v>
      </c>
      <c r="I828" s="1"/>
      <c r="J828" s="1">
        <f t="shared" si="130"/>
        <v>0.8161451030866412</v>
      </c>
      <c r="K828" s="1"/>
      <c r="L828" s="1"/>
      <c r="M828" s="1">
        <f t="shared" si="136"/>
        <v>0.8161451030866335</v>
      </c>
      <c r="N828" s="1"/>
      <c r="O828" s="13"/>
      <c r="P828" s="13"/>
    </row>
    <row r="829" spans="3:16" ht="15">
      <c r="C829" s="1">
        <f t="shared" si="143"/>
        <v>7.649999999999933</v>
      </c>
      <c r="D829" s="1">
        <f t="shared" si="129"/>
        <v>0</v>
      </c>
      <c r="E829" s="1">
        <f t="shared" si="144"/>
        <v>37.37839171585487</v>
      </c>
      <c r="F829" s="1">
        <f t="shared" si="131"/>
        <v>0</v>
      </c>
      <c r="G829" s="1">
        <f t="shared" si="145"/>
        <v>6.086774719472353</v>
      </c>
      <c r="H829" s="1">
        <f t="shared" si="132"/>
        <v>0</v>
      </c>
      <c r="I829" s="1"/>
      <c r="J829" s="1">
        <f t="shared" si="130"/>
        <v>0.8181435258791777</v>
      </c>
      <c r="K829" s="1"/>
      <c r="L829" s="1"/>
      <c r="M829" s="1">
        <f t="shared" si="136"/>
        <v>0.8181435258791698</v>
      </c>
      <c r="N829" s="1"/>
      <c r="O829" s="13"/>
      <c r="P829" s="13"/>
    </row>
    <row r="830" spans="3:16" ht="15">
      <c r="C830" s="1">
        <f t="shared" si="143"/>
        <v>7.6649999999999325</v>
      </c>
      <c r="D830" s="1">
        <f t="shared" si="129"/>
        <v>0</v>
      </c>
      <c r="E830" s="1">
        <f t="shared" si="144"/>
        <v>37.469693336646955</v>
      </c>
      <c r="F830" s="1">
        <f t="shared" si="131"/>
        <v>0</v>
      </c>
      <c r="G830" s="1">
        <f t="shared" si="145"/>
        <v>6.086774719472353</v>
      </c>
      <c r="H830" s="1">
        <f t="shared" si="132"/>
        <v>0</v>
      </c>
      <c r="I830" s="1"/>
      <c r="J830" s="1">
        <f t="shared" si="130"/>
        <v>0.8201419486717142</v>
      </c>
      <c r="K830" s="1"/>
      <c r="L830" s="1"/>
      <c r="M830" s="1">
        <f t="shared" si="136"/>
        <v>0.8201419486717063</v>
      </c>
      <c r="N830" s="1"/>
      <c r="O830" s="13"/>
      <c r="P830" s="13"/>
    </row>
    <row r="831" spans="3:16" ht="15">
      <c r="C831" s="1">
        <f t="shared" si="143"/>
        <v>7.679999999999932</v>
      </c>
      <c r="D831" s="1">
        <f aca="true" t="shared" si="146" ref="D831:D894">-D*0.5*(1-SIGN(C831-0.5*W))</f>
        <v>0</v>
      </c>
      <c r="E831" s="1">
        <f t="shared" si="144"/>
        <v>37.56099495743904</v>
      </c>
      <c r="F831" s="1">
        <f t="shared" si="131"/>
        <v>0</v>
      </c>
      <c r="G831" s="1">
        <f t="shared" si="145"/>
        <v>6.086774719472353</v>
      </c>
      <c r="H831" s="1">
        <f t="shared" si="132"/>
        <v>0</v>
      </c>
      <c r="I831" s="1"/>
      <c r="J831" s="1">
        <f aca="true" t="shared" si="147" ref="J831:J894">E831/M</f>
        <v>0.8221403714642508</v>
      </c>
      <c r="K831" s="1"/>
      <c r="L831" s="1"/>
      <c r="M831" s="1">
        <f t="shared" si="136"/>
        <v>0.8221403714642427</v>
      </c>
      <c r="N831" s="1"/>
      <c r="O831" s="13"/>
      <c r="P831" s="13"/>
    </row>
    <row r="832" spans="3:16" ht="15">
      <c r="C832" s="1">
        <f t="shared" si="143"/>
        <v>7.694999999999932</v>
      </c>
      <c r="D832" s="1">
        <f t="shared" si="146"/>
        <v>0</v>
      </c>
      <c r="E832" s="1">
        <f t="shared" si="144"/>
        <v>37.65229657823113</v>
      </c>
      <c r="F832" s="1">
        <f aca="true" t="shared" si="148" ref="F832:F895">(D832+(L*(L+1)/(C832*C832))-E)*E832</f>
        <v>0</v>
      </c>
      <c r="G832" s="1">
        <f t="shared" si="145"/>
        <v>6.086774719472353</v>
      </c>
      <c r="H832" s="1">
        <f aca="true" t="shared" si="149" ref="H832:H895">D832+(L*(L+1)/(C832*C832))</f>
        <v>0</v>
      </c>
      <c r="I832" s="1"/>
      <c r="J832" s="1">
        <f t="shared" si="147"/>
        <v>0.8241387942567873</v>
      </c>
      <c r="K832" s="1"/>
      <c r="L832" s="1"/>
      <c r="M832" s="1">
        <f t="shared" si="136"/>
        <v>0.8241387942567792</v>
      </c>
      <c r="N832" s="1"/>
      <c r="O832" s="13"/>
      <c r="P832" s="13"/>
    </row>
    <row r="833" spans="3:16" ht="15">
      <c r="C833" s="1">
        <f aca="true" t="shared" si="150" ref="C833:C848">C832+dx</f>
        <v>7.709999999999932</v>
      </c>
      <c r="D833" s="1">
        <f t="shared" si="146"/>
        <v>0</v>
      </c>
      <c r="E833" s="1">
        <f aca="true" t="shared" si="151" ref="E833:E848">E832+dx*G832</f>
        <v>37.74359819902322</v>
      </c>
      <c r="F833" s="1">
        <f t="shared" si="148"/>
        <v>0</v>
      </c>
      <c r="G833" s="1">
        <f aca="true" t="shared" si="152" ref="G833:G848">G832+dx*F833</f>
        <v>6.086774719472353</v>
      </c>
      <c r="H833" s="1">
        <f t="shared" si="149"/>
        <v>0</v>
      </c>
      <c r="I833" s="1"/>
      <c r="J833" s="1">
        <f t="shared" si="147"/>
        <v>0.8261372170493237</v>
      </c>
      <c r="K833" s="1"/>
      <c r="L833" s="1"/>
      <c r="M833" s="1">
        <f t="shared" si="136"/>
        <v>0.8261372170493155</v>
      </c>
      <c r="N833" s="1"/>
      <c r="O833" s="13"/>
      <c r="P833" s="13"/>
    </row>
    <row r="834" spans="3:16" ht="15">
      <c r="C834" s="1">
        <f t="shared" si="150"/>
        <v>7.724999999999931</v>
      </c>
      <c r="D834" s="1">
        <f t="shared" si="146"/>
        <v>0</v>
      </c>
      <c r="E834" s="1">
        <f t="shared" si="151"/>
        <v>37.834899819815305</v>
      </c>
      <c r="F834" s="1">
        <f t="shared" si="148"/>
        <v>0</v>
      </c>
      <c r="G834" s="1">
        <f t="shared" si="152"/>
        <v>6.086774719472353</v>
      </c>
      <c r="H834" s="1">
        <f t="shared" si="149"/>
        <v>0</v>
      </c>
      <c r="I834" s="1"/>
      <c r="J834" s="1">
        <f t="shared" si="147"/>
        <v>0.8281356398418602</v>
      </c>
      <c r="K834" s="1"/>
      <c r="L834" s="1"/>
      <c r="M834" s="1">
        <f t="shared" si="136"/>
        <v>0.8281356398418519</v>
      </c>
      <c r="N834" s="1"/>
      <c r="O834" s="13"/>
      <c r="P834" s="13"/>
    </row>
    <row r="835" spans="3:16" ht="15">
      <c r="C835" s="1">
        <f t="shared" si="150"/>
        <v>7.739999999999931</v>
      </c>
      <c r="D835" s="1">
        <f t="shared" si="146"/>
        <v>0</v>
      </c>
      <c r="E835" s="1">
        <f t="shared" si="151"/>
        <v>37.92620144060739</v>
      </c>
      <c r="F835" s="1">
        <f t="shared" si="148"/>
        <v>0</v>
      </c>
      <c r="G835" s="1">
        <f t="shared" si="152"/>
        <v>6.086774719472353</v>
      </c>
      <c r="H835" s="1">
        <f t="shared" si="149"/>
        <v>0</v>
      </c>
      <c r="I835" s="1"/>
      <c r="J835" s="1">
        <f t="shared" si="147"/>
        <v>0.8301340626343968</v>
      </c>
      <c r="K835" s="1"/>
      <c r="L835" s="1"/>
      <c r="M835" s="1">
        <f t="shared" si="136"/>
        <v>0.8301340626343884</v>
      </c>
      <c r="N835" s="1"/>
      <c r="O835" s="13"/>
      <c r="P835" s="13"/>
    </row>
    <row r="836" spans="3:16" ht="15">
      <c r="C836" s="1">
        <f t="shared" si="150"/>
        <v>7.754999999999931</v>
      </c>
      <c r="D836" s="1">
        <f t="shared" si="146"/>
        <v>0</v>
      </c>
      <c r="E836" s="1">
        <f t="shared" si="151"/>
        <v>38.01750306139948</v>
      </c>
      <c r="F836" s="1">
        <f t="shared" si="148"/>
        <v>0</v>
      </c>
      <c r="G836" s="1">
        <f t="shared" si="152"/>
        <v>6.086774719472353</v>
      </c>
      <c r="H836" s="1">
        <f t="shared" si="149"/>
        <v>0</v>
      </c>
      <c r="I836" s="1"/>
      <c r="J836" s="1">
        <f t="shared" si="147"/>
        <v>0.8321324854269333</v>
      </c>
      <c r="K836" s="1"/>
      <c r="L836" s="1"/>
      <c r="M836" s="1">
        <f t="shared" si="136"/>
        <v>0.8321324854269248</v>
      </c>
      <c r="N836" s="1"/>
      <c r="O836" s="13"/>
      <c r="P836" s="13"/>
    </row>
    <row r="837" spans="3:16" ht="15">
      <c r="C837" s="1">
        <f t="shared" si="150"/>
        <v>7.76999999999993</v>
      </c>
      <c r="D837" s="1">
        <f t="shared" si="146"/>
        <v>0</v>
      </c>
      <c r="E837" s="1">
        <f t="shared" si="151"/>
        <v>38.10880468219157</v>
      </c>
      <c r="F837" s="1">
        <f t="shared" si="148"/>
        <v>0</v>
      </c>
      <c r="G837" s="1">
        <f t="shared" si="152"/>
        <v>6.086774719472353</v>
      </c>
      <c r="H837" s="1">
        <f t="shared" si="149"/>
        <v>0</v>
      </c>
      <c r="I837" s="1"/>
      <c r="J837" s="1">
        <f t="shared" si="147"/>
        <v>0.8341309082194698</v>
      </c>
      <c r="K837" s="1"/>
      <c r="L837" s="1"/>
      <c r="M837" s="1">
        <f t="shared" si="136"/>
        <v>0.8341309082194612</v>
      </c>
      <c r="N837" s="1"/>
      <c r="O837" s="13"/>
      <c r="P837" s="13"/>
    </row>
    <row r="838" spans="3:16" ht="15">
      <c r="C838" s="1">
        <f t="shared" si="150"/>
        <v>7.78499999999993</v>
      </c>
      <c r="D838" s="1">
        <f t="shared" si="146"/>
        <v>0</v>
      </c>
      <c r="E838" s="1">
        <f t="shared" si="151"/>
        <v>38.200106302983656</v>
      </c>
      <c r="F838" s="1">
        <f t="shared" si="148"/>
        <v>0</v>
      </c>
      <c r="G838" s="1">
        <f t="shared" si="152"/>
        <v>6.086774719472353</v>
      </c>
      <c r="H838" s="1">
        <f t="shared" si="149"/>
        <v>0</v>
      </c>
      <c r="I838" s="1"/>
      <c r="J838" s="1">
        <f t="shared" si="147"/>
        <v>0.8361293310120063</v>
      </c>
      <c r="K838" s="1"/>
      <c r="L838" s="1"/>
      <c r="M838" s="1">
        <f t="shared" si="136"/>
        <v>0.8361293310119976</v>
      </c>
      <c r="N838" s="1"/>
      <c r="O838" s="13"/>
      <c r="P838" s="13"/>
    </row>
    <row r="839" spans="3:16" ht="15">
      <c r="C839" s="1">
        <f t="shared" si="150"/>
        <v>7.79999999999993</v>
      </c>
      <c r="D839" s="1">
        <f t="shared" si="146"/>
        <v>0</v>
      </c>
      <c r="E839" s="1">
        <f t="shared" si="151"/>
        <v>38.29140792377574</v>
      </c>
      <c r="F839" s="1">
        <f t="shared" si="148"/>
        <v>0</v>
      </c>
      <c r="G839" s="1">
        <f t="shared" si="152"/>
        <v>6.086774719472353</v>
      </c>
      <c r="H839" s="1">
        <f t="shared" si="149"/>
        <v>0</v>
      </c>
      <c r="I839" s="1"/>
      <c r="J839" s="1">
        <f t="shared" si="147"/>
        <v>0.8381277538045429</v>
      </c>
      <c r="K839" s="1"/>
      <c r="L839" s="1"/>
      <c r="M839" s="1">
        <f t="shared" si="136"/>
        <v>0.8381277538045341</v>
      </c>
      <c r="N839" s="1"/>
      <c r="O839" s="13"/>
      <c r="P839" s="13"/>
    </row>
    <row r="840" spans="3:16" ht="15">
      <c r="C840" s="1">
        <f t="shared" si="150"/>
        <v>7.814999999999929</v>
      </c>
      <c r="D840" s="1">
        <f t="shared" si="146"/>
        <v>0</v>
      </c>
      <c r="E840" s="1">
        <f t="shared" si="151"/>
        <v>38.38270954456783</v>
      </c>
      <c r="F840" s="1">
        <f t="shared" si="148"/>
        <v>0</v>
      </c>
      <c r="G840" s="1">
        <f t="shared" si="152"/>
        <v>6.086774719472353</v>
      </c>
      <c r="H840" s="1">
        <f t="shared" si="149"/>
        <v>0</v>
      </c>
      <c r="I840" s="1"/>
      <c r="J840" s="1">
        <f t="shared" si="147"/>
        <v>0.8401261765970793</v>
      </c>
      <c r="K840" s="1"/>
      <c r="L840" s="1"/>
      <c r="M840" s="1">
        <f t="shared" si="136"/>
        <v>0.8401261765970705</v>
      </c>
      <c r="N840" s="1"/>
      <c r="O840" s="13"/>
      <c r="P840" s="13"/>
    </row>
    <row r="841" spans="3:16" ht="15">
      <c r="C841" s="1">
        <f t="shared" si="150"/>
        <v>7.829999999999929</v>
      </c>
      <c r="D841" s="1">
        <f t="shared" si="146"/>
        <v>0</v>
      </c>
      <c r="E841" s="1">
        <f t="shared" si="151"/>
        <v>38.47401116535992</v>
      </c>
      <c r="F841" s="1">
        <f t="shared" si="148"/>
        <v>0</v>
      </c>
      <c r="G841" s="1">
        <f t="shared" si="152"/>
        <v>6.086774719472353</v>
      </c>
      <c r="H841" s="1">
        <f t="shared" si="149"/>
        <v>0</v>
      </c>
      <c r="I841" s="1"/>
      <c r="J841" s="1">
        <f t="shared" si="147"/>
        <v>0.8421245993896158</v>
      </c>
      <c r="K841" s="1"/>
      <c r="L841" s="1"/>
      <c r="M841" s="1">
        <f t="shared" si="136"/>
        <v>0.8421245993896068</v>
      </c>
      <c r="N841" s="1"/>
      <c r="O841" s="13"/>
      <c r="P841" s="13"/>
    </row>
    <row r="842" spans="3:16" ht="15">
      <c r="C842" s="1">
        <f t="shared" si="150"/>
        <v>7.844999999999929</v>
      </c>
      <c r="D842" s="1">
        <f t="shared" si="146"/>
        <v>0</v>
      </c>
      <c r="E842" s="1">
        <f t="shared" si="151"/>
        <v>38.565312786152006</v>
      </c>
      <c r="F842" s="1">
        <f t="shared" si="148"/>
        <v>0</v>
      </c>
      <c r="G842" s="1">
        <f t="shared" si="152"/>
        <v>6.086774719472353</v>
      </c>
      <c r="H842" s="1">
        <f t="shared" si="149"/>
        <v>0</v>
      </c>
      <c r="I842" s="1"/>
      <c r="J842" s="1">
        <f t="shared" si="147"/>
        <v>0.8441230221821523</v>
      </c>
      <c r="K842" s="1"/>
      <c r="L842" s="1"/>
      <c r="M842" s="1">
        <f t="shared" si="136"/>
        <v>0.8441230221821433</v>
      </c>
      <c r="N842" s="1"/>
      <c r="O842" s="13"/>
      <c r="P842" s="13"/>
    </row>
    <row r="843" spans="3:16" ht="15">
      <c r="C843" s="1">
        <f t="shared" si="150"/>
        <v>7.859999999999928</v>
      </c>
      <c r="D843" s="1">
        <f t="shared" si="146"/>
        <v>0</v>
      </c>
      <c r="E843" s="1">
        <f t="shared" si="151"/>
        <v>38.656614406944094</v>
      </c>
      <c r="F843" s="1">
        <f t="shared" si="148"/>
        <v>0</v>
      </c>
      <c r="G843" s="1">
        <f t="shared" si="152"/>
        <v>6.086774719472353</v>
      </c>
      <c r="H843" s="1">
        <f t="shared" si="149"/>
        <v>0</v>
      </c>
      <c r="I843" s="1"/>
      <c r="J843" s="1">
        <f t="shared" si="147"/>
        <v>0.8461214449746889</v>
      </c>
      <c r="K843" s="1"/>
      <c r="L843" s="1"/>
      <c r="M843" s="1">
        <f t="shared" si="136"/>
        <v>0.8461214449746797</v>
      </c>
      <c r="N843" s="1"/>
      <c r="O843" s="13"/>
      <c r="P843" s="13"/>
    </row>
    <row r="844" spans="3:16" ht="15">
      <c r="C844" s="1">
        <f t="shared" si="150"/>
        <v>7.874999999999928</v>
      </c>
      <c r="D844" s="1">
        <f t="shared" si="146"/>
        <v>0</v>
      </c>
      <c r="E844" s="1">
        <f t="shared" si="151"/>
        <v>38.74791602773618</v>
      </c>
      <c r="F844" s="1">
        <f t="shared" si="148"/>
        <v>0</v>
      </c>
      <c r="G844" s="1">
        <f t="shared" si="152"/>
        <v>6.086774719472353</v>
      </c>
      <c r="H844" s="1">
        <f t="shared" si="149"/>
        <v>0</v>
      </c>
      <c r="I844" s="1"/>
      <c r="J844" s="1">
        <f t="shared" si="147"/>
        <v>0.8481198677672254</v>
      </c>
      <c r="K844" s="1"/>
      <c r="L844" s="1"/>
      <c r="M844" s="1">
        <f t="shared" si="136"/>
        <v>0.8481198677672162</v>
      </c>
      <c r="N844" s="1"/>
      <c r="O844" s="13"/>
      <c r="P844" s="13"/>
    </row>
    <row r="845" spans="3:16" ht="15">
      <c r="C845" s="1">
        <f t="shared" si="150"/>
        <v>7.889999999999928</v>
      </c>
      <c r="D845" s="1">
        <f t="shared" si="146"/>
        <v>0</v>
      </c>
      <c r="E845" s="1">
        <f t="shared" si="151"/>
        <v>38.83921764852827</v>
      </c>
      <c r="F845" s="1">
        <f t="shared" si="148"/>
        <v>0</v>
      </c>
      <c r="G845" s="1">
        <f t="shared" si="152"/>
        <v>6.086774719472353</v>
      </c>
      <c r="H845" s="1">
        <f t="shared" si="149"/>
        <v>0</v>
      </c>
      <c r="I845" s="1"/>
      <c r="J845" s="1">
        <f t="shared" si="147"/>
        <v>0.8501182905597618</v>
      </c>
      <c r="K845" s="1"/>
      <c r="L845" s="1"/>
      <c r="M845" s="1">
        <f t="shared" si="136"/>
        <v>0.8501182905597525</v>
      </c>
      <c r="N845" s="1"/>
      <c r="O845" s="13"/>
      <c r="P845" s="13"/>
    </row>
    <row r="846" spans="3:16" ht="15">
      <c r="C846" s="1">
        <f t="shared" si="150"/>
        <v>7.904999999999927</v>
      </c>
      <c r="D846" s="1">
        <f t="shared" si="146"/>
        <v>0</v>
      </c>
      <c r="E846" s="1">
        <f t="shared" si="151"/>
        <v>38.93051926932036</v>
      </c>
      <c r="F846" s="1">
        <f t="shared" si="148"/>
        <v>0</v>
      </c>
      <c r="G846" s="1">
        <f t="shared" si="152"/>
        <v>6.086774719472353</v>
      </c>
      <c r="H846" s="1">
        <f t="shared" si="149"/>
        <v>0</v>
      </c>
      <c r="I846" s="1"/>
      <c r="J846" s="1">
        <f t="shared" si="147"/>
        <v>0.8521167133522983</v>
      </c>
      <c r="K846" s="1"/>
      <c r="L846" s="1"/>
      <c r="M846" s="1">
        <f aca="true" t="shared" si="153" ref="M846:M909">f_wall+slope_at_wall*(C846-2.505)</f>
        <v>0.8521167133522889</v>
      </c>
      <c r="N846" s="1"/>
      <c r="O846" s="13"/>
      <c r="P846" s="13"/>
    </row>
    <row r="847" spans="3:16" ht="15">
      <c r="C847" s="1">
        <f t="shared" si="150"/>
        <v>7.919999999999927</v>
      </c>
      <c r="D847" s="1">
        <f t="shared" si="146"/>
        <v>0</v>
      </c>
      <c r="E847" s="1">
        <f t="shared" si="151"/>
        <v>39.021820890112444</v>
      </c>
      <c r="F847" s="1">
        <f t="shared" si="148"/>
        <v>0</v>
      </c>
      <c r="G847" s="1">
        <f t="shared" si="152"/>
        <v>6.086774719472353</v>
      </c>
      <c r="H847" s="1">
        <f t="shared" si="149"/>
        <v>0</v>
      </c>
      <c r="I847" s="1"/>
      <c r="J847" s="1">
        <f t="shared" si="147"/>
        <v>0.8541151361448349</v>
      </c>
      <c r="K847" s="1"/>
      <c r="L847" s="1"/>
      <c r="M847" s="1">
        <f t="shared" si="153"/>
        <v>0.8541151361448254</v>
      </c>
      <c r="N847" s="1"/>
      <c r="O847" s="13"/>
      <c r="P847" s="13"/>
    </row>
    <row r="848" spans="3:16" ht="15">
      <c r="C848" s="1">
        <f t="shared" si="150"/>
        <v>7.934999999999927</v>
      </c>
      <c r="D848" s="1">
        <f t="shared" si="146"/>
        <v>0</v>
      </c>
      <c r="E848" s="1">
        <f t="shared" si="151"/>
        <v>39.11312251090453</v>
      </c>
      <c r="F848" s="1">
        <f t="shared" si="148"/>
        <v>0</v>
      </c>
      <c r="G848" s="1">
        <f t="shared" si="152"/>
        <v>6.086774719472353</v>
      </c>
      <c r="H848" s="1">
        <f t="shared" si="149"/>
        <v>0</v>
      </c>
      <c r="I848" s="1"/>
      <c r="J848" s="1">
        <f t="shared" si="147"/>
        <v>0.8561135589373714</v>
      </c>
      <c r="K848" s="1"/>
      <c r="L848" s="1"/>
      <c r="M848" s="1">
        <f t="shared" si="153"/>
        <v>0.8561135589373617</v>
      </c>
      <c r="N848" s="1"/>
      <c r="O848" s="13"/>
      <c r="P848" s="13"/>
    </row>
    <row r="849" spans="3:16" ht="15">
      <c r="C849" s="1">
        <f aca="true" t="shared" si="154" ref="C849:C864">C848+dx</f>
        <v>7.9499999999999265</v>
      </c>
      <c r="D849" s="1">
        <f t="shared" si="146"/>
        <v>0</v>
      </c>
      <c r="E849" s="1">
        <f aca="true" t="shared" si="155" ref="E849:E864">E848+dx*G848</f>
        <v>39.20442413169662</v>
      </c>
      <c r="F849" s="1">
        <f t="shared" si="148"/>
        <v>0</v>
      </c>
      <c r="G849" s="1">
        <f aca="true" t="shared" si="156" ref="G849:G864">G848+dx*F849</f>
        <v>6.086774719472353</v>
      </c>
      <c r="H849" s="1">
        <f t="shared" si="149"/>
        <v>0</v>
      </c>
      <c r="I849" s="1"/>
      <c r="J849" s="1">
        <f t="shared" si="147"/>
        <v>0.8581119817299079</v>
      </c>
      <c r="K849" s="1"/>
      <c r="L849" s="1"/>
      <c r="M849" s="1">
        <f t="shared" si="153"/>
        <v>0.8581119817298982</v>
      </c>
      <c r="N849" s="1"/>
      <c r="O849" s="13"/>
      <c r="P849" s="13"/>
    </row>
    <row r="850" spans="3:16" ht="15">
      <c r="C850" s="1">
        <f t="shared" si="154"/>
        <v>7.964999999999926</v>
      </c>
      <c r="D850" s="1">
        <f t="shared" si="146"/>
        <v>0</v>
      </c>
      <c r="E850" s="1">
        <f t="shared" si="155"/>
        <v>39.29572575248871</v>
      </c>
      <c r="F850" s="1">
        <f t="shared" si="148"/>
        <v>0</v>
      </c>
      <c r="G850" s="1">
        <f t="shared" si="156"/>
        <v>6.086774719472353</v>
      </c>
      <c r="H850" s="1">
        <f t="shared" si="149"/>
        <v>0</v>
      </c>
      <c r="I850" s="1"/>
      <c r="J850" s="1">
        <f t="shared" si="147"/>
        <v>0.8601104045224444</v>
      </c>
      <c r="K850" s="1"/>
      <c r="L850" s="1"/>
      <c r="M850" s="1">
        <f t="shared" si="153"/>
        <v>0.8601104045224346</v>
      </c>
      <c r="N850" s="1"/>
      <c r="O850" s="13"/>
      <c r="P850" s="13"/>
    </row>
    <row r="851" spans="3:16" ht="15">
      <c r="C851" s="1">
        <f t="shared" si="154"/>
        <v>7.979999999999926</v>
      </c>
      <c r="D851" s="1">
        <f t="shared" si="146"/>
        <v>0</v>
      </c>
      <c r="E851" s="1">
        <f t="shared" si="155"/>
        <v>39.387027373280795</v>
      </c>
      <c r="F851" s="1">
        <f t="shared" si="148"/>
        <v>0</v>
      </c>
      <c r="G851" s="1">
        <f t="shared" si="156"/>
        <v>6.086774719472353</v>
      </c>
      <c r="H851" s="1">
        <f t="shared" si="149"/>
        <v>0</v>
      </c>
      <c r="I851" s="1"/>
      <c r="J851" s="1">
        <f t="shared" si="147"/>
        <v>0.862108827314981</v>
      </c>
      <c r="K851" s="1"/>
      <c r="L851" s="1"/>
      <c r="M851" s="1">
        <f t="shared" si="153"/>
        <v>0.8621088273149711</v>
      </c>
      <c r="N851" s="1"/>
      <c r="O851" s="13"/>
      <c r="P851" s="13"/>
    </row>
    <row r="852" spans="3:16" ht="15">
      <c r="C852" s="1">
        <f t="shared" si="154"/>
        <v>7.9949999999999255</v>
      </c>
      <c r="D852" s="1">
        <f t="shared" si="146"/>
        <v>0</v>
      </c>
      <c r="E852" s="1">
        <f t="shared" si="155"/>
        <v>39.47832899407288</v>
      </c>
      <c r="F852" s="1">
        <f t="shared" si="148"/>
        <v>0</v>
      </c>
      <c r="G852" s="1">
        <f t="shared" si="156"/>
        <v>6.086774719472353</v>
      </c>
      <c r="H852" s="1">
        <f t="shared" si="149"/>
        <v>0</v>
      </c>
      <c r="I852" s="1"/>
      <c r="J852" s="1">
        <f t="shared" si="147"/>
        <v>0.8641072501075174</v>
      </c>
      <c r="K852" s="1"/>
      <c r="L852" s="1"/>
      <c r="M852" s="1">
        <f t="shared" si="153"/>
        <v>0.8641072501075074</v>
      </c>
      <c r="N852" s="1"/>
      <c r="O852" s="13"/>
      <c r="P852" s="13"/>
    </row>
    <row r="853" spans="3:16" ht="15">
      <c r="C853" s="1">
        <f t="shared" si="154"/>
        <v>8.009999999999925</v>
      </c>
      <c r="D853" s="1">
        <f t="shared" si="146"/>
        <v>0</v>
      </c>
      <c r="E853" s="1">
        <f t="shared" si="155"/>
        <v>39.56963061486497</v>
      </c>
      <c r="F853" s="1">
        <f t="shared" si="148"/>
        <v>0</v>
      </c>
      <c r="G853" s="1">
        <f t="shared" si="156"/>
        <v>6.086774719472353</v>
      </c>
      <c r="H853" s="1">
        <f t="shared" si="149"/>
        <v>0</v>
      </c>
      <c r="I853" s="1"/>
      <c r="J853" s="1">
        <f t="shared" si="147"/>
        <v>0.8661056729000539</v>
      </c>
      <c r="K853" s="1"/>
      <c r="L853" s="1"/>
      <c r="M853" s="1">
        <f t="shared" si="153"/>
        <v>0.8661056729000438</v>
      </c>
      <c r="N853" s="1"/>
      <c r="O853" s="13"/>
      <c r="P853" s="13"/>
    </row>
    <row r="854" spans="3:16" ht="15">
      <c r="C854" s="1">
        <f t="shared" si="154"/>
        <v>8.024999999999926</v>
      </c>
      <c r="D854" s="1">
        <f t="shared" si="146"/>
        <v>0</v>
      </c>
      <c r="E854" s="1">
        <f t="shared" si="155"/>
        <v>39.66093223565706</v>
      </c>
      <c r="F854" s="1">
        <f t="shared" si="148"/>
        <v>0</v>
      </c>
      <c r="G854" s="1">
        <f t="shared" si="156"/>
        <v>6.086774719472353</v>
      </c>
      <c r="H854" s="1">
        <f t="shared" si="149"/>
        <v>0</v>
      </c>
      <c r="I854" s="1"/>
      <c r="J854" s="1">
        <f t="shared" si="147"/>
        <v>0.8681040956925904</v>
      </c>
      <c r="K854" s="1"/>
      <c r="L854" s="1"/>
      <c r="M854" s="1">
        <f t="shared" si="153"/>
        <v>0.8681040956925804</v>
      </c>
      <c r="N854" s="1"/>
      <c r="O854" s="13"/>
      <c r="P854" s="13"/>
    </row>
    <row r="855" spans="3:16" ht="15">
      <c r="C855" s="1">
        <f t="shared" si="154"/>
        <v>8.039999999999926</v>
      </c>
      <c r="D855" s="1">
        <f t="shared" si="146"/>
        <v>0</v>
      </c>
      <c r="E855" s="1">
        <f t="shared" si="155"/>
        <v>39.752233856449145</v>
      </c>
      <c r="F855" s="1">
        <f t="shared" si="148"/>
        <v>0</v>
      </c>
      <c r="G855" s="1">
        <f t="shared" si="156"/>
        <v>6.086774719472353</v>
      </c>
      <c r="H855" s="1">
        <f t="shared" si="149"/>
        <v>0</v>
      </c>
      <c r="I855" s="1"/>
      <c r="J855" s="1">
        <f t="shared" si="147"/>
        <v>0.870102518485127</v>
      </c>
      <c r="K855" s="1"/>
      <c r="L855" s="1"/>
      <c r="M855" s="1">
        <f t="shared" si="153"/>
        <v>0.8701025184851169</v>
      </c>
      <c r="N855" s="1"/>
      <c r="O855" s="13"/>
      <c r="P855" s="13"/>
    </row>
    <row r="856" spans="3:16" ht="15">
      <c r="C856" s="1">
        <f t="shared" si="154"/>
        <v>8.054999999999927</v>
      </c>
      <c r="D856" s="1">
        <f t="shared" si="146"/>
        <v>0</v>
      </c>
      <c r="E856" s="1">
        <f t="shared" si="155"/>
        <v>39.84353547724123</v>
      </c>
      <c r="F856" s="1">
        <f t="shared" si="148"/>
        <v>0</v>
      </c>
      <c r="G856" s="1">
        <f t="shared" si="156"/>
        <v>6.086774719472353</v>
      </c>
      <c r="H856" s="1">
        <f t="shared" si="149"/>
        <v>0</v>
      </c>
      <c r="I856" s="1"/>
      <c r="J856" s="1">
        <f t="shared" si="147"/>
        <v>0.8721009412776635</v>
      </c>
      <c r="K856" s="1"/>
      <c r="L856" s="1"/>
      <c r="M856" s="1">
        <f t="shared" si="153"/>
        <v>0.8721009412776535</v>
      </c>
      <c r="N856" s="1"/>
      <c r="O856" s="13"/>
      <c r="P856" s="13"/>
    </row>
    <row r="857" spans="3:16" ht="15">
      <c r="C857" s="1">
        <f t="shared" si="154"/>
        <v>8.069999999999927</v>
      </c>
      <c r="D857" s="1">
        <f t="shared" si="146"/>
        <v>0</v>
      </c>
      <c r="E857" s="1">
        <f t="shared" si="155"/>
        <v>39.93483709803332</v>
      </c>
      <c r="F857" s="1">
        <f t="shared" si="148"/>
        <v>0</v>
      </c>
      <c r="G857" s="1">
        <f t="shared" si="156"/>
        <v>6.086774719472353</v>
      </c>
      <c r="H857" s="1">
        <f t="shared" si="149"/>
        <v>0</v>
      </c>
      <c r="I857" s="1"/>
      <c r="J857" s="1">
        <f t="shared" si="147"/>
        <v>0.8740993640702</v>
      </c>
      <c r="K857" s="1"/>
      <c r="L857" s="1"/>
      <c r="M857" s="1">
        <f t="shared" si="153"/>
        <v>0.87409936407019</v>
      </c>
      <c r="N857" s="1"/>
      <c r="O857" s="13"/>
      <c r="P857" s="13"/>
    </row>
    <row r="858" spans="3:16" ht="15">
      <c r="C858" s="1">
        <f t="shared" si="154"/>
        <v>8.084999999999928</v>
      </c>
      <c r="D858" s="1">
        <f t="shared" si="146"/>
        <v>0</v>
      </c>
      <c r="E858" s="1">
        <f t="shared" si="155"/>
        <v>40.02613871882541</v>
      </c>
      <c r="F858" s="1">
        <f t="shared" si="148"/>
        <v>0</v>
      </c>
      <c r="G858" s="1">
        <f t="shared" si="156"/>
        <v>6.086774719472353</v>
      </c>
      <c r="H858" s="1">
        <f t="shared" si="149"/>
        <v>0</v>
      </c>
      <c r="I858" s="1"/>
      <c r="J858" s="1">
        <f t="shared" si="147"/>
        <v>0.8760977868627364</v>
      </c>
      <c r="K858" s="1"/>
      <c r="L858" s="1"/>
      <c r="M858" s="1">
        <f t="shared" si="153"/>
        <v>0.8760977868627265</v>
      </c>
      <c r="N858" s="1"/>
      <c r="O858" s="13"/>
      <c r="P858" s="13"/>
    </row>
    <row r="859" spans="3:16" ht="15">
      <c r="C859" s="1">
        <f t="shared" si="154"/>
        <v>8.099999999999929</v>
      </c>
      <c r="D859" s="1">
        <f t="shared" si="146"/>
        <v>0</v>
      </c>
      <c r="E859" s="1">
        <f t="shared" si="155"/>
        <v>40.117440339617495</v>
      </c>
      <c r="F859" s="1">
        <f t="shared" si="148"/>
        <v>0</v>
      </c>
      <c r="G859" s="1">
        <f t="shared" si="156"/>
        <v>6.086774719472353</v>
      </c>
      <c r="H859" s="1">
        <f t="shared" si="149"/>
        <v>0</v>
      </c>
      <c r="I859" s="1"/>
      <c r="J859" s="1">
        <f t="shared" si="147"/>
        <v>0.878096209655273</v>
      </c>
      <c r="K859" s="1"/>
      <c r="L859" s="1"/>
      <c r="M859" s="1">
        <f t="shared" si="153"/>
        <v>0.878096209655263</v>
      </c>
      <c r="N859" s="1"/>
      <c r="O859" s="13"/>
      <c r="P859" s="13"/>
    </row>
    <row r="860" spans="3:16" ht="15">
      <c r="C860" s="1">
        <f t="shared" si="154"/>
        <v>8.11499999999993</v>
      </c>
      <c r="D860" s="1">
        <f t="shared" si="146"/>
        <v>0</v>
      </c>
      <c r="E860" s="1">
        <f t="shared" si="155"/>
        <v>40.20874196040958</v>
      </c>
      <c r="F860" s="1">
        <f t="shared" si="148"/>
        <v>0</v>
      </c>
      <c r="G860" s="1">
        <f t="shared" si="156"/>
        <v>6.086774719472353</v>
      </c>
      <c r="H860" s="1">
        <f t="shared" si="149"/>
        <v>0</v>
      </c>
      <c r="I860" s="1"/>
      <c r="J860" s="1">
        <f t="shared" si="147"/>
        <v>0.8800946324478095</v>
      </c>
      <c r="K860" s="1"/>
      <c r="L860" s="1"/>
      <c r="M860" s="1">
        <f t="shared" si="153"/>
        <v>0.8800946324477996</v>
      </c>
      <c r="N860" s="1"/>
      <c r="O860" s="13"/>
      <c r="P860" s="13"/>
    </row>
    <row r="861" spans="3:16" ht="15">
      <c r="C861" s="1">
        <f t="shared" si="154"/>
        <v>8.12999999999993</v>
      </c>
      <c r="D861" s="1">
        <f t="shared" si="146"/>
        <v>0</v>
      </c>
      <c r="E861" s="1">
        <f t="shared" si="155"/>
        <v>40.30004358120167</v>
      </c>
      <c r="F861" s="1">
        <f t="shared" si="148"/>
        <v>0</v>
      </c>
      <c r="G861" s="1">
        <f t="shared" si="156"/>
        <v>6.086774719472353</v>
      </c>
      <c r="H861" s="1">
        <f t="shared" si="149"/>
        <v>0</v>
      </c>
      <c r="I861" s="1"/>
      <c r="J861" s="1">
        <f t="shared" si="147"/>
        <v>0.882093055240346</v>
      </c>
      <c r="K861" s="1"/>
      <c r="L861" s="1"/>
      <c r="M861" s="1">
        <f t="shared" si="153"/>
        <v>0.8820930552403361</v>
      </c>
      <c r="N861" s="1"/>
      <c r="O861" s="13"/>
      <c r="P861" s="13"/>
    </row>
    <row r="862" spans="3:16" ht="15">
      <c r="C862" s="1">
        <f t="shared" si="154"/>
        <v>8.14499999999993</v>
      </c>
      <c r="D862" s="1">
        <f t="shared" si="146"/>
        <v>0</v>
      </c>
      <c r="E862" s="1">
        <f t="shared" si="155"/>
        <v>40.39134520199376</v>
      </c>
      <c r="F862" s="1">
        <f t="shared" si="148"/>
        <v>0</v>
      </c>
      <c r="G862" s="1">
        <f t="shared" si="156"/>
        <v>6.086774719472353</v>
      </c>
      <c r="H862" s="1">
        <f t="shared" si="149"/>
        <v>0</v>
      </c>
      <c r="I862" s="1"/>
      <c r="J862" s="1">
        <f t="shared" si="147"/>
        <v>0.8840914780328825</v>
      </c>
      <c r="K862" s="1"/>
      <c r="L862" s="1"/>
      <c r="M862" s="1">
        <f t="shared" si="153"/>
        <v>0.8840914780328727</v>
      </c>
      <c r="N862" s="1"/>
      <c r="O862" s="13"/>
      <c r="P862" s="13"/>
    </row>
    <row r="863" spans="3:16" ht="15">
      <c r="C863" s="1">
        <f t="shared" si="154"/>
        <v>8.15999999999993</v>
      </c>
      <c r="D863" s="1">
        <f t="shared" si="146"/>
        <v>0</v>
      </c>
      <c r="E863" s="1">
        <f t="shared" si="155"/>
        <v>40.482646822785846</v>
      </c>
      <c r="F863" s="1">
        <f t="shared" si="148"/>
        <v>0</v>
      </c>
      <c r="G863" s="1">
        <f t="shared" si="156"/>
        <v>6.086774719472353</v>
      </c>
      <c r="H863" s="1">
        <f t="shared" si="149"/>
        <v>0</v>
      </c>
      <c r="I863" s="1"/>
      <c r="J863" s="1">
        <f t="shared" si="147"/>
        <v>0.886089900825419</v>
      </c>
      <c r="K863" s="1"/>
      <c r="L863" s="1"/>
      <c r="M863" s="1">
        <f t="shared" si="153"/>
        <v>0.8860899008254092</v>
      </c>
      <c r="N863" s="1"/>
      <c r="O863" s="13"/>
      <c r="P863" s="13"/>
    </row>
    <row r="864" spans="3:16" ht="15">
      <c r="C864" s="1">
        <f t="shared" si="154"/>
        <v>8.174999999999931</v>
      </c>
      <c r="D864" s="1">
        <f t="shared" si="146"/>
        <v>0</v>
      </c>
      <c r="E864" s="1">
        <f t="shared" si="155"/>
        <v>40.57394844357793</v>
      </c>
      <c r="F864" s="1">
        <f t="shared" si="148"/>
        <v>0</v>
      </c>
      <c r="G864" s="1">
        <f t="shared" si="156"/>
        <v>6.086774719472353</v>
      </c>
      <c r="H864" s="1">
        <f t="shared" si="149"/>
        <v>0</v>
      </c>
      <c r="I864" s="1"/>
      <c r="J864" s="1">
        <f t="shared" si="147"/>
        <v>0.8880883236179555</v>
      </c>
      <c r="K864" s="1"/>
      <c r="L864" s="1"/>
      <c r="M864" s="1">
        <f t="shared" si="153"/>
        <v>0.8880883236179458</v>
      </c>
      <c r="N864" s="1"/>
      <c r="O864" s="13"/>
      <c r="P864" s="13"/>
    </row>
    <row r="865" spans="3:16" ht="15">
      <c r="C865" s="1">
        <f aca="true" t="shared" si="157" ref="C865:C880">C864+dx</f>
        <v>8.189999999999932</v>
      </c>
      <c r="D865" s="1">
        <f t="shared" si="146"/>
        <v>0</v>
      </c>
      <c r="E865" s="1">
        <f aca="true" t="shared" si="158" ref="E865:E880">E864+dx*G864</f>
        <v>40.66525006437002</v>
      </c>
      <c r="F865" s="1">
        <f t="shared" si="148"/>
        <v>0</v>
      </c>
      <c r="G865" s="1">
        <f aca="true" t="shared" si="159" ref="G865:G880">G864+dx*F865</f>
        <v>6.086774719472353</v>
      </c>
      <c r="H865" s="1">
        <f t="shared" si="149"/>
        <v>0</v>
      </c>
      <c r="I865" s="1"/>
      <c r="J865" s="1">
        <f t="shared" si="147"/>
        <v>0.890086746410492</v>
      </c>
      <c r="K865" s="1"/>
      <c r="L865" s="1"/>
      <c r="M865" s="1">
        <f t="shared" si="153"/>
        <v>0.8900867464104822</v>
      </c>
      <c r="N865" s="1"/>
      <c r="O865" s="13"/>
      <c r="P865" s="13"/>
    </row>
    <row r="866" spans="3:16" ht="15">
      <c r="C866" s="1">
        <f t="shared" si="157"/>
        <v>8.204999999999933</v>
      </c>
      <c r="D866" s="1">
        <f t="shared" si="146"/>
        <v>0</v>
      </c>
      <c r="E866" s="1">
        <f t="shared" si="158"/>
        <v>40.75655168516211</v>
      </c>
      <c r="F866" s="1">
        <f t="shared" si="148"/>
        <v>0</v>
      </c>
      <c r="G866" s="1">
        <f t="shared" si="159"/>
        <v>6.086774719472353</v>
      </c>
      <c r="H866" s="1">
        <f t="shared" si="149"/>
        <v>0</v>
      </c>
      <c r="I866" s="1"/>
      <c r="J866" s="1">
        <f t="shared" si="147"/>
        <v>0.8920851692030285</v>
      </c>
      <c r="K866" s="1"/>
      <c r="L866" s="1"/>
      <c r="M866" s="1">
        <f t="shared" si="153"/>
        <v>0.8920851692030188</v>
      </c>
      <c r="N866" s="1"/>
      <c r="O866" s="13"/>
      <c r="P866" s="13"/>
    </row>
    <row r="867" spans="3:16" ht="15">
      <c r="C867" s="1">
        <f t="shared" si="157"/>
        <v>8.219999999999933</v>
      </c>
      <c r="D867" s="1">
        <f t="shared" si="146"/>
        <v>0</v>
      </c>
      <c r="E867" s="1">
        <f t="shared" si="158"/>
        <v>40.847853305954196</v>
      </c>
      <c r="F867" s="1">
        <f t="shared" si="148"/>
        <v>0</v>
      </c>
      <c r="G867" s="1">
        <f t="shared" si="159"/>
        <v>6.086774719472353</v>
      </c>
      <c r="H867" s="1">
        <f t="shared" si="149"/>
        <v>0</v>
      </c>
      <c r="I867" s="1"/>
      <c r="J867" s="1">
        <f t="shared" si="147"/>
        <v>0.8940835919955651</v>
      </c>
      <c r="K867" s="1"/>
      <c r="L867" s="1"/>
      <c r="M867" s="1">
        <f t="shared" si="153"/>
        <v>0.8940835919955553</v>
      </c>
      <c r="N867" s="1"/>
      <c r="O867" s="13"/>
      <c r="P867" s="13"/>
    </row>
    <row r="868" spans="3:16" ht="15">
      <c r="C868" s="1">
        <f t="shared" si="157"/>
        <v>8.234999999999934</v>
      </c>
      <c r="D868" s="1">
        <f t="shared" si="146"/>
        <v>0</v>
      </c>
      <c r="E868" s="1">
        <f t="shared" si="158"/>
        <v>40.93915492674628</v>
      </c>
      <c r="F868" s="1">
        <f t="shared" si="148"/>
        <v>0</v>
      </c>
      <c r="G868" s="1">
        <f t="shared" si="159"/>
        <v>6.086774719472353</v>
      </c>
      <c r="H868" s="1">
        <f t="shared" si="149"/>
        <v>0</v>
      </c>
      <c r="I868" s="1"/>
      <c r="J868" s="1">
        <f t="shared" si="147"/>
        <v>0.8960820147881016</v>
      </c>
      <c r="K868" s="1"/>
      <c r="L868" s="1"/>
      <c r="M868" s="1">
        <f t="shared" si="153"/>
        <v>0.8960820147880919</v>
      </c>
      <c r="N868" s="1"/>
      <c r="O868" s="13"/>
      <c r="P868" s="13"/>
    </row>
    <row r="869" spans="3:16" ht="15">
      <c r="C869" s="1">
        <f t="shared" si="157"/>
        <v>8.249999999999934</v>
      </c>
      <c r="D869" s="1">
        <f t="shared" si="146"/>
        <v>0</v>
      </c>
      <c r="E869" s="1">
        <f t="shared" si="158"/>
        <v>41.03045654753837</v>
      </c>
      <c r="F869" s="1">
        <f t="shared" si="148"/>
        <v>0</v>
      </c>
      <c r="G869" s="1">
        <f t="shared" si="159"/>
        <v>6.086774719472353</v>
      </c>
      <c r="H869" s="1">
        <f t="shared" si="149"/>
        <v>0</v>
      </c>
      <c r="I869" s="1"/>
      <c r="J869" s="1">
        <f t="shared" si="147"/>
        <v>0.898080437580638</v>
      </c>
      <c r="K869" s="1"/>
      <c r="L869" s="1"/>
      <c r="M869" s="1">
        <f t="shared" si="153"/>
        <v>0.8980804375806284</v>
      </c>
      <c r="N869" s="1"/>
      <c r="O869" s="13"/>
      <c r="P869" s="13"/>
    </row>
    <row r="870" spans="3:16" ht="15">
      <c r="C870" s="1">
        <f t="shared" si="157"/>
        <v>8.264999999999935</v>
      </c>
      <c r="D870" s="1">
        <f t="shared" si="146"/>
        <v>0</v>
      </c>
      <c r="E870" s="1">
        <f t="shared" si="158"/>
        <v>41.12175816833046</v>
      </c>
      <c r="F870" s="1">
        <f t="shared" si="148"/>
        <v>0</v>
      </c>
      <c r="G870" s="1">
        <f t="shared" si="159"/>
        <v>6.086774719472353</v>
      </c>
      <c r="H870" s="1">
        <f t="shared" si="149"/>
        <v>0</v>
      </c>
      <c r="I870" s="1"/>
      <c r="J870" s="1">
        <f t="shared" si="147"/>
        <v>0.9000788603731745</v>
      </c>
      <c r="K870" s="1"/>
      <c r="L870" s="1"/>
      <c r="M870" s="1">
        <f t="shared" si="153"/>
        <v>0.900078860373165</v>
      </c>
      <c r="N870" s="1"/>
      <c r="O870" s="13"/>
      <c r="P870" s="13"/>
    </row>
    <row r="871" spans="3:16" ht="15">
      <c r="C871" s="1">
        <f t="shared" si="157"/>
        <v>8.279999999999935</v>
      </c>
      <c r="D871" s="1">
        <f t="shared" si="146"/>
        <v>0</v>
      </c>
      <c r="E871" s="1">
        <f t="shared" si="158"/>
        <v>41.213059789122546</v>
      </c>
      <c r="F871" s="1">
        <f t="shared" si="148"/>
        <v>0</v>
      </c>
      <c r="G871" s="1">
        <f t="shared" si="159"/>
        <v>6.086774719472353</v>
      </c>
      <c r="H871" s="1">
        <f t="shared" si="149"/>
        <v>0</v>
      </c>
      <c r="I871" s="1"/>
      <c r="J871" s="1">
        <f t="shared" si="147"/>
        <v>0.9020772831657111</v>
      </c>
      <c r="K871" s="1"/>
      <c r="L871" s="1"/>
      <c r="M871" s="1">
        <f t="shared" si="153"/>
        <v>0.9020772831657015</v>
      </c>
      <c r="N871" s="1"/>
      <c r="O871" s="13"/>
      <c r="P871" s="13"/>
    </row>
    <row r="872" spans="3:16" ht="15">
      <c r="C872" s="1">
        <f t="shared" si="157"/>
        <v>8.294999999999936</v>
      </c>
      <c r="D872" s="1">
        <f t="shared" si="146"/>
        <v>0</v>
      </c>
      <c r="E872" s="1">
        <f t="shared" si="158"/>
        <v>41.304361409914634</v>
      </c>
      <c r="F872" s="1">
        <f t="shared" si="148"/>
        <v>0</v>
      </c>
      <c r="G872" s="1">
        <f t="shared" si="159"/>
        <v>6.086774719472353</v>
      </c>
      <c r="H872" s="1">
        <f t="shared" si="149"/>
        <v>0</v>
      </c>
      <c r="I872" s="1"/>
      <c r="J872" s="1">
        <f t="shared" si="147"/>
        <v>0.9040757059582476</v>
      </c>
      <c r="K872" s="1"/>
      <c r="L872" s="1"/>
      <c r="M872" s="1">
        <f t="shared" si="153"/>
        <v>0.904075705958238</v>
      </c>
      <c r="N872" s="1"/>
      <c r="O872" s="13"/>
      <c r="P872" s="13"/>
    </row>
    <row r="873" spans="3:16" ht="15">
      <c r="C873" s="1">
        <f t="shared" si="157"/>
        <v>8.309999999999937</v>
      </c>
      <c r="D873" s="1">
        <f t="shared" si="146"/>
        <v>0</v>
      </c>
      <c r="E873" s="1">
        <f t="shared" si="158"/>
        <v>41.39566303070672</v>
      </c>
      <c r="F873" s="1">
        <f t="shared" si="148"/>
        <v>0</v>
      </c>
      <c r="G873" s="1">
        <f t="shared" si="159"/>
        <v>6.086774719472353</v>
      </c>
      <c r="H873" s="1">
        <f t="shared" si="149"/>
        <v>0</v>
      </c>
      <c r="I873" s="1"/>
      <c r="J873" s="1">
        <f t="shared" si="147"/>
        <v>0.9060741287507841</v>
      </c>
      <c r="K873" s="1"/>
      <c r="L873" s="1"/>
      <c r="M873" s="1">
        <f t="shared" si="153"/>
        <v>0.9060741287507745</v>
      </c>
      <c r="N873" s="1"/>
      <c r="O873" s="13"/>
      <c r="P873" s="13"/>
    </row>
    <row r="874" spans="3:16" ht="15">
      <c r="C874" s="1">
        <f t="shared" si="157"/>
        <v>8.324999999999937</v>
      </c>
      <c r="D874" s="1">
        <f t="shared" si="146"/>
        <v>0</v>
      </c>
      <c r="E874" s="1">
        <f t="shared" si="158"/>
        <v>41.48696465149881</v>
      </c>
      <c r="F874" s="1">
        <f t="shared" si="148"/>
        <v>0</v>
      </c>
      <c r="G874" s="1">
        <f t="shared" si="159"/>
        <v>6.086774719472353</v>
      </c>
      <c r="H874" s="1">
        <f t="shared" si="149"/>
        <v>0</v>
      </c>
      <c r="I874" s="1"/>
      <c r="J874" s="1">
        <f t="shared" si="147"/>
        <v>0.9080725515433206</v>
      </c>
      <c r="K874" s="1"/>
      <c r="L874" s="1"/>
      <c r="M874" s="1">
        <f t="shared" si="153"/>
        <v>0.9080725515433111</v>
      </c>
      <c r="N874" s="1"/>
      <c r="O874" s="13"/>
      <c r="P874" s="13"/>
    </row>
    <row r="875" spans="3:16" ht="15">
      <c r="C875" s="1">
        <f t="shared" si="157"/>
        <v>8.339999999999938</v>
      </c>
      <c r="D875" s="1">
        <f t="shared" si="146"/>
        <v>0</v>
      </c>
      <c r="E875" s="1">
        <f t="shared" si="158"/>
        <v>41.5782662722909</v>
      </c>
      <c r="F875" s="1">
        <f t="shared" si="148"/>
        <v>0</v>
      </c>
      <c r="G875" s="1">
        <f t="shared" si="159"/>
        <v>6.086774719472353</v>
      </c>
      <c r="H875" s="1">
        <f t="shared" si="149"/>
        <v>0</v>
      </c>
      <c r="I875" s="1"/>
      <c r="J875" s="1">
        <f t="shared" si="147"/>
        <v>0.9100709743358572</v>
      </c>
      <c r="K875" s="1"/>
      <c r="L875" s="1"/>
      <c r="M875" s="1">
        <f t="shared" si="153"/>
        <v>0.9100709743358476</v>
      </c>
      <c r="N875" s="1"/>
      <c r="O875" s="13"/>
      <c r="P875" s="13"/>
    </row>
    <row r="876" spans="3:16" ht="15">
      <c r="C876" s="1">
        <f t="shared" si="157"/>
        <v>8.354999999999938</v>
      </c>
      <c r="D876" s="1">
        <f t="shared" si="146"/>
        <v>0</v>
      </c>
      <c r="E876" s="1">
        <f t="shared" si="158"/>
        <v>41.669567893082984</v>
      </c>
      <c r="F876" s="1">
        <f t="shared" si="148"/>
        <v>0</v>
      </c>
      <c r="G876" s="1">
        <f t="shared" si="159"/>
        <v>6.086774719472353</v>
      </c>
      <c r="H876" s="1">
        <f t="shared" si="149"/>
        <v>0</v>
      </c>
      <c r="I876" s="1"/>
      <c r="J876" s="1">
        <f t="shared" si="147"/>
        <v>0.9120693971283936</v>
      </c>
      <c r="K876" s="1"/>
      <c r="L876" s="1"/>
      <c r="M876" s="1">
        <f t="shared" si="153"/>
        <v>0.9120693971283842</v>
      </c>
      <c r="N876" s="1"/>
      <c r="O876" s="13"/>
      <c r="P876" s="13"/>
    </row>
    <row r="877" spans="3:16" ht="15">
      <c r="C877" s="1">
        <f t="shared" si="157"/>
        <v>8.369999999999939</v>
      </c>
      <c r="D877" s="1">
        <f t="shared" si="146"/>
        <v>0</v>
      </c>
      <c r="E877" s="1">
        <f t="shared" si="158"/>
        <v>41.76086951387507</v>
      </c>
      <c r="F877" s="1">
        <f t="shared" si="148"/>
        <v>0</v>
      </c>
      <c r="G877" s="1">
        <f t="shared" si="159"/>
        <v>6.086774719472353</v>
      </c>
      <c r="H877" s="1">
        <f t="shared" si="149"/>
        <v>0</v>
      </c>
      <c r="I877" s="1"/>
      <c r="J877" s="1">
        <f t="shared" si="147"/>
        <v>0.9140678199209301</v>
      </c>
      <c r="K877" s="1"/>
      <c r="L877" s="1"/>
      <c r="M877" s="1">
        <f t="shared" si="153"/>
        <v>0.9140678199209207</v>
      </c>
      <c r="N877" s="1"/>
      <c r="O877" s="13"/>
      <c r="P877" s="13"/>
    </row>
    <row r="878" spans="3:16" ht="15">
      <c r="C878" s="1">
        <f t="shared" si="157"/>
        <v>8.38499999999994</v>
      </c>
      <c r="D878" s="1">
        <f t="shared" si="146"/>
        <v>0</v>
      </c>
      <c r="E878" s="1">
        <f t="shared" si="158"/>
        <v>41.85217113466716</v>
      </c>
      <c r="F878" s="1">
        <f t="shared" si="148"/>
        <v>0</v>
      </c>
      <c r="G878" s="1">
        <f t="shared" si="159"/>
        <v>6.086774719472353</v>
      </c>
      <c r="H878" s="1">
        <f t="shared" si="149"/>
        <v>0</v>
      </c>
      <c r="I878" s="1"/>
      <c r="J878" s="1">
        <f t="shared" si="147"/>
        <v>0.9160662427134666</v>
      </c>
      <c r="K878" s="1"/>
      <c r="L878" s="1"/>
      <c r="M878" s="1">
        <f t="shared" si="153"/>
        <v>0.9160662427134572</v>
      </c>
      <c r="N878" s="1"/>
      <c r="O878" s="13"/>
      <c r="P878" s="13"/>
    </row>
    <row r="879" spans="3:16" ht="15">
      <c r="C879" s="1">
        <f t="shared" si="157"/>
        <v>8.39999999999994</v>
      </c>
      <c r="D879" s="1">
        <f t="shared" si="146"/>
        <v>0</v>
      </c>
      <c r="E879" s="1">
        <f t="shared" si="158"/>
        <v>41.94347275545925</v>
      </c>
      <c r="F879" s="1">
        <f t="shared" si="148"/>
        <v>0</v>
      </c>
      <c r="G879" s="1">
        <f t="shared" si="159"/>
        <v>6.086774719472353</v>
      </c>
      <c r="H879" s="1">
        <f t="shared" si="149"/>
        <v>0</v>
      </c>
      <c r="I879" s="1"/>
      <c r="J879" s="1">
        <f t="shared" si="147"/>
        <v>0.9180646655060032</v>
      </c>
      <c r="K879" s="1"/>
      <c r="L879" s="1"/>
      <c r="M879" s="1">
        <f t="shared" si="153"/>
        <v>0.9180646655059937</v>
      </c>
      <c r="N879" s="1"/>
      <c r="O879" s="13"/>
      <c r="P879" s="13"/>
    </row>
    <row r="880" spans="3:16" ht="15">
      <c r="C880" s="1">
        <f t="shared" si="157"/>
        <v>8.41499999999994</v>
      </c>
      <c r="D880" s="1">
        <f t="shared" si="146"/>
        <v>0</v>
      </c>
      <c r="E880" s="1">
        <f t="shared" si="158"/>
        <v>42.034774376251335</v>
      </c>
      <c r="F880" s="1">
        <f t="shared" si="148"/>
        <v>0</v>
      </c>
      <c r="G880" s="1">
        <f t="shared" si="159"/>
        <v>6.086774719472353</v>
      </c>
      <c r="H880" s="1">
        <f t="shared" si="149"/>
        <v>0</v>
      </c>
      <c r="I880" s="1"/>
      <c r="J880" s="1">
        <f t="shared" si="147"/>
        <v>0.9200630882985397</v>
      </c>
      <c r="K880" s="1"/>
      <c r="L880" s="1"/>
      <c r="M880" s="1">
        <f t="shared" si="153"/>
        <v>0.9200630882985302</v>
      </c>
      <c r="N880" s="1"/>
      <c r="O880" s="13"/>
      <c r="P880" s="13"/>
    </row>
    <row r="881" spans="3:16" ht="15">
      <c r="C881" s="1">
        <f aca="true" t="shared" si="160" ref="C881:C896">C880+dx</f>
        <v>8.429999999999941</v>
      </c>
      <c r="D881" s="1">
        <f t="shared" si="146"/>
        <v>0</v>
      </c>
      <c r="E881" s="1">
        <f aca="true" t="shared" si="161" ref="E881:E896">E880+dx*G880</f>
        <v>42.12607599704342</v>
      </c>
      <c r="F881" s="1">
        <f t="shared" si="148"/>
        <v>0</v>
      </c>
      <c r="G881" s="1">
        <f aca="true" t="shared" si="162" ref="G881:G896">G880+dx*F881</f>
        <v>6.086774719472353</v>
      </c>
      <c r="H881" s="1">
        <f t="shared" si="149"/>
        <v>0</v>
      </c>
      <c r="I881" s="1"/>
      <c r="J881" s="1">
        <f t="shared" si="147"/>
        <v>0.9220615110910761</v>
      </c>
      <c r="K881" s="1"/>
      <c r="L881" s="1"/>
      <c r="M881" s="1">
        <f t="shared" si="153"/>
        <v>0.9220615110910668</v>
      </c>
      <c r="N881" s="1"/>
      <c r="O881" s="13"/>
      <c r="P881" s="13"/>
    </row>
    <row r="882" spans="3:16" ht="15">
      <c r="C882" s="1">
        <f t="shared" si="160"/>
        <v>8.444999999999942</v>
      </c>
      <c r="D882" s="1">
        <f t="shared" si="146"/>
        <v>0</v>
      </c>
      <c r="E882" s="1">
        <f t="shared" si="161"/>
        <v>42.21737761783551</v>
      </c>
      <c r="F882" s="1">
        <f t="shared" si="148"/>
        <v>0</v>
      </c>
      <c r="G882" s="1">
        <f t="shared" si="162"/>
        <v>6.086774719472353</v>
      </c>
      <c r="H882" s="1">
        <f t="shared" si="149"/>
        <v>0</v>
      </c>
      <c r="I882" s="1"/>
      <c r="J882" s="1">
        <f t="shared" si="147"/>
        <v>0.9240599338836126</v>
      </c>
      <c r="K882" s="1"/>
      <c r="L882" s="1"/>
      <c r="M882" s="1">
        <f t="shared" si="153"/>
        <v>0.9240599338836033</v>
      </c>
      <c r="N882" s="1"/>
      <c r="O882" s="13"/>
      <c r="P882" s="13"/>
    </row>
    <row r="883" spans="3:16" ht="15">
      <c r="C883" s="1">
        <f t="shared" si="160"/>
        <v>8.459999999999942</v>
      </c>
      <c r="D883" s="1">
        <f t="shared" si="146"/>
        <v>0</v>
      </c>
      <c r="E883" s="1">
        <f t="shared" si="161"/>
        <v>42.3086792386276</v>
      </c>
      <c r="F883" s="1">
        <f t="shared" si="148"/>
        <v>0</v>
      </c>
      <c r="G883" s="1">
        <f t="shared" si="162"/>
        <v>6.086774719472353</v>
      </c>
      <c r="H883" s="1">
        <f t="shared" si="149"/>
        <v>0</v>
      </c>
      <c r="I883" s="1"/>
      <c r="J883" s="1">
        <f t="shared" si="147"/>
        <v>0.9260583566761492</v>
      </c>
      <c r="K883" s="1"/>
      <c r="L883" s="1"/>
      <c r="M883" s="1">
        <f t="shared" si="153"/>
        <v>0.9260583566761399</v>
      </c>
      <c r="N883" s="1"/>
      <c r="O883" s="13"/>
      <c r="P883" s="13"/>
    </row>
    <row r="884" spans="3:16" ht="15">
      <c r="C884" s="1">
        <f t="shared" si="160"/>
        <v>8.474999999999943</v>
      </c>
      <c r="D884" s="1">
        <f t="shared" si="146"/>
        <v>0</v>
      </c>
      <c r="E884" s="1">
        <f t="shared" si="161"/>
        <v>42.399980859419685</v>
      </c>
      <c r="F884" s="1">
        <f t="shared" si="148"/>
        <v>0</v>
      </c>
      <c r="G884" s="1">
        <f t="shared" si="162"/>
        <v>6.086774719472353</v>
      </c>
      <c r="H884" s="1">
        <f t="shared" si="149"/>
        <v>0</v>
      </c>
      <c r="I884" s="1"/>
      <c r="J884" s="1">
        <f t="shared" si="147"/>
        <v>0.9280567794686857</v>
      </c>
      <c r="K884" s="1"/>
      <c r="L884" s="1"/>
      <c r="M884" s="1">
        <f t="shared" si="153"/>
        <v>0.9280567794686764</v>
      </c>
      <c r="N884" s="1"/>
      <c r="O884" s="13"/>
      <c r="P884" s="13"/>
    </row>
    <row r="885" spans="3:16" ht="15">
      <c r="C885" s="1">
        <f t="shared" si="160"/>
        <v>8.489999999999943</v>
      </c>
      <c r="D885" s="1">
        <f t="shared" si="146"/>
        <v>0</v>
      </c>
      <c r="E885" s="1">
        <f t="shared" si="161"/>
        <v>42.49128248021177</v>
      </c>
      <c r="F885" s="1">
        <f t="shared" si="148"/>
        <v>0</v>
      </c>
      <c r="G885" s="1">
        <f t="shared" si="162"/>
        <v>6.086774719472353</v>
      </c>
      <c r="H885" s="1">
        <f t="shared" si="149"/>
        <v>0</v>
      </c>
      <c r="I885" s="1"/>
      <c r="J885" s="1">
        <f t="shared" si="147"/>
        <v>0.9300552022612222</v>
      </c>
      <c r="K885" s="1"/>
      <c r="L885" s="1"/>
      <c r="M885" s="1">
        <f t="shared" si="153"/>
        <v>0.930055202261213</v>
      </c>
      <c r="N885" s="1"/>
      <c r="O885" s="13"/>
      <c r="P885" s="13"/>
    </row>
    <row r="886" spans="3:16" ht="15">
      <c r="C886" s="1">
        <f t="shared" si="160"/>
        <v>8.504999999999944</v>
      </c>
      <c r="D886" s="1">
        <f t="shared" si="146"/>
        <v>0</v>
      </c>
      <c r="E886" s="1">
        <f t="shared" si="161"/>
        <v>42.58258410100386</v>
      </c>
      <c r="F886" s="1">
        <f t="shared" si="148"/>
        <v>0</v>
      </c>
      <c r="G886" s="1">
        <f t="shared" si="162"/>
        <v>6.086774719472353</v>
      </c>
      <c r="H886" s="1">
        <f t="shared" si="149"/>
        <v>0</v>
      </c>
      <c r="I886" s="1"/>
      <c r="J886" s="1">
        <f t="shared" si="147"/>
        <v>0.9320536250537587</v>
      </c>
      <c r="K886" s="1"/>
      <c r="L886" s="1"/>
      <c r="M886" s="1">
        <f t="shared" si="153"/>
        <v>0.9320536250537494</v>
      </c>
      <c r="N886" s="1"/>
      <c r="O886" s="13"/>
      <c r="P886" s="13"/>
    </row>
    <row r="887" spans="3:16" ht="15">
      <c r="C887" s="1">
        <f t="shared" si="160"/>
        <v>8.519999999999945</v>
      </c>
      <c r="D887" s="1">
        <f t="shared" si="146"/>
        <v>0</v>
      </c>
      <c r="E887" s="1">
        <f t="shared" si="161"/>
        <v>42.67388572179595</v>
      </c>
      <c r="F887" s="1">
        <f t="shared" si="148"/>
        <v>0</v>
      </c>
      <c r="G887" s="1">
        <f t="shared" si="162"/>
        <v>6.086774719472353</v>
      </c>
      <c r="H887" s="1">
        <f t="shared" si="149"/>
        <v>0</v>
      </c>
      <c r="I887" s="1"/>
      <c r="J887" s="1">
        <f t="shared" si="147"/>
        <v>0.9340520478462953</v>
      </c>
      <c r="K887" s="1"/>
      <c r="L887" s="1"/>
      <c r="M887" s="1">
        <f t="shared" si="153"/>
        <v>0.934052047846286</v>
      </c>
      <c r="N887" s="1"/>
      <c r="O887" s="13"/>
      <c r="P887" s="13"/>
    </row>
    <row r="888" spans="3:16" ht="15">
      <c r="C888" s="1">
        <f t="shared" si="160"/>
        <v>8.534999999999945</v>
      </c>
      <c r="D888" s="1">
        <f t="shared" si="146"/>
        <v>0</v>
      </c>
      <c r="E888" s="1">
        <f t="shared" si="161"/>
        <v>42.765187342588035</v>
      </c>
      <c r="F888" s="1">
        <f t="shared" si="148"/>
        <v>0</v>
      </c>
      <c r="G888" s="1">
        <f t="shared" si="162"/>
        <v>6.086774719472353</v>
      </c>
      <c r="H888" s="1">
        <f t="shared" si="149"/>
        <v>0</v>
      </c>
      <c r="I888" s="1"/>
      <c r="J888" s="1">
        <f t="shared" si="147"/>
        <v>0.9360504706388317</v>
      </c>
      <c r="K888" s="1"/>
      <c r="L888" s="1"/>
      <c r="M888" s="1">
        <f t="shared" si="153"/>
        <v>0.9360504706388225</v>
      </c>
      <c r="N888" s="1"/>
      <c r="O888" s="13"/>
      <c r="P888" s="13"/>
    </row>
    <row r="889" spans="3:16" ht="15">
      <c r="C889" s="1">
        <f t="shared" si="160"/>
        <v>8.549999999999946</v>
      </c>
      <c r="D889" s="1">
        <f t="shared" si="146"/>
        <v>0</v>
      </c>
      <c r="E889" s="1">
        <f t="shared" si="161"/>
        <v>42.85648896338012</v>
      </c>
      <c r="F889" s="1">
        <f t="shared" si="148"/>
        <v>0</v>
      </c>
      <c r="G889" s="1">
        <f t="shared" si="162"/>
        <v>6.086774719472353</v>
      </c>
      <c r="H889" s="1">
        <f t="shared" si="149"/>
        <v>0</v>
      </c>
      <c r="I889" s="1"/>
      <c r="J889" s="1">
        <f t="shared" si="147"/>
        <v>0.9380488934313682</v>
      </c>
      <c r="K889" s="1"/>
      <c r="L889" s="1"/>
      <c r="M889" s="1">
        <f t="shared" si="153"/>
        <v>0.9380488934313591</v>
      </c>
      <c r="N889" s="1"/>
      <c r="O889" s="13"/>
      <c r="P889" s="13"/>
    </row>
    <row r="890" spans="3:16" ht="15">
      <c r="C890" s="1">
        <f t="shared" si="160"/>
        <v>8.564999999999946</v>
      </c>
      <c r="D890" s="1">
        <f t="shared" si="146"/>
        <v>0</v>
      </c>
      <c r="E890" s="1">
        <f t="shared" si="161"/>
        <v>42.94779058417221</v>
      </c>
      <c r="F890" s="1">
        <f t="shared" si="148"/>
        <v>0</v>
      </c>
      <c r="G890" s="1">
        <f t="shared" si="162"/>
        <v>6.086774719472353</v>
      </c>
      <c r="H890" s="1">
        <f t="shared" si="149"/>
        <v>0</v>
      </c>
      <c r="I890" s="1"/>
      <c r="J890" s="1">
        <f t="shared" si="147"/>
        <v>0.9400473162239047</v>
      </c>
      <c r="K890" s="1"/>
      <c r="L890" s="1"/>
      <c r="M890" s="1">
        <f t="shared" si="153"/>
        <v>0.9400473162238956</v>
      </c>
      <c r="N890" s="1"/>
      <c r="O890" s="13"/>
      <c r="P890" s="13"/>
    </row>
    <row r="891" spans="3:16" ht="15">
      <c r="C891" s="1">
        <f t="shared" si="160"/>
        <v>8.579999999999947</v>
      </c>
      <c r="D891" s="1">
        <f t="shared" si="146"/>
        <v>0</v>
      </c>
      <c r="E891" s="1">
        <f t="shared" si="161"/>
        <v>43.0390922049643</v>
      </c>
      <c r="F891" s="1">
        <f t="shared" si="148"/>
        <v>0</v>
      </c>
      <c r="G891" s="1">
        <f t="shared" si="162"/>
        <v>6.086774719472353</v>
      </c>
      <c r="H891" s="1">
        <f t="shared" si="149"/>
        <v>0</v>
      </c>
      <c r="I891" s="1"/>
      <c r="J891" s="1">
        <f t="shared" si="147"/>
        <v>0.9420457390164413</v>
      </c>
      <c r="K891" s="1"/>
      <c r="L891" s="1"/>
      <c r="M891" s="1">
        <f t="shared" si="153"/>
        <v>0.9420457390164322</v>
      </c>
      <c r="N891" s="1"/>
      <c r="O891" s="13"/>
      <c r="P891" s="13"/>
    </row>
    <row r="892" spans="3:16" ht="15">
      <c r="C892" s="1">
        <f t="shared" si="160"/>
        <v>8.594999999999947</v>
      </c>
      <c r="D892" s="1">
        <f t="shared" si="146"/>
        <v>0</v>
      </c>
      <c r="E892" s="1">
        <f t="shared" si="161"/>
        <v>43.130393825756386</v>
      </c>
      <c r="F892" s="1">
        <f t="shared" si="148"/>
        <v>0</v>
      </c>
      <c r="G892" s="1">
        <f t="shared" si="162"/>
        <v>6.086774719472353</v>
      </c>
      <c r="H892" s="1">
        <f t="shared" si="149"/>
        <v>0</v>
      </c>
      <c r="I892" s="1"/>
      <c r="J892" s="1">
        <f t="shared" si="147"/>
        <v>0.9440441618089778</v>
      </c>
      <c r="K892" s="1"/>
      <c r="L892" s="1"/>
      <c r="M892" s="1">
        <f t="shared" si="153"/>
        <v>0.9440441618089687</v>
      </c>
      <c r="N892" s="1"/>
      <c r="O892" s="13"/>
      <c r="P892" s="13"/>
    </row>
    <row r="893" spans="3:16" ht="15">
      <c r="C893" s="1">
        <f t="shared" si="160"/>
        <v>8.609999999999948</v>
      </c>
      <c r="D893" s="1">
        <f t="shared" si="146"/>
        <v>0</v>
      </c>
      <c r="E893" s="1">
        <f t="shared" si="161"/>
        <v>43.22169544654847</v>
      </c>
      <c r="F893" s="1">
        <f t="shared" si="148"/>
        <v>0</v>
      </c>
      <c r="G893" s="1">
        <f t="shared" si="162"/>
        <v>6.086774719472353</v>
      </c>
      <c r="H893" s="1">
        <f t="shared" si="149"/>
        <v>0</v>
      </c>
      <c r="I893" s="1"/>
      <c r="J893" s="1">
        <f t="shared" si="147"/>
        <v>0.9460425846015142</v>
      </c>
      <c r="K893" s="1"/>
      <c r="L893" s="1"/>
      <c r="M893" s="1">
        <f t="shared" si="153"/>
        <v>0.9460425846015053</v>
      </c>
      <c r="N893" s="1"/>
      <c r="O893" s="13"/>
      <c r="P893" s="13"/>
    </row>
    <row r="894" spans="3:16" ht="15">
      <c r="C894" s="1">
        <f t="shared" si="160"/>
        <v>8.624999999999948</v>
      </c>
      <c r="D894" s="1">
        <f t="shared" si="146"/>
        <v>0</v>
      </c>
      <c r="E894" s="1">
        <f t="shared" si="161"/>
        <v>43.31299706734056</v>
      </c>
      <c r="F894" s="1">
        <f t="shared" si="148"/>
        <v>0</v>
      </c>
      <c r="G894" s="1">
        <f t="shared" si="162"/>
        <v>6.086774719472353</v>
      </c>
      <c r="H894" s="1">
        <f t="shared" si="149"/>
        <v>0</v>
      </c>
      <c r="I894" s="1"/>
      <c r="J894" s="1">
        <f t="shared" si="147"/>
        <v>0.9480410073940507</v>
      </c>
      <c r="K894" s="1"/>
      <c r="L894" s="1"/>
      <c r="M894" s="1">
        <f t="shared" si="153"/>
        <v>0.9480410073940417</v>
      </c>
      <c r="N894" s="1"/>
      <c r="O894" s="13"/>
      <c r="P894" s="13"/>
    </row>
    <row r="895" spans="3:16" ht="15">
      <c r="C895" s="1">
        <f t="shared" si="160"/>
        <v>8.639999999999949</v>
      </c>
      <c r="D895" s="1">
        <f aca="true" t="shared" si="163" ref="D895:D928">-D*0.5*(1-SIGN(C895-0.5*W))</f>
        <v>0</v>
      </c>
      <c r="E895" s="1">
        <f t="shared" si="161"/>
        <v>43.40429868813265</v>
      </c>
      <c r="F895" s="1">
        <f t="shared" si="148"/>
        <v>0</v>
      </c>
      <c r="G895" s="1">
        <f t="shared" si="162"/>
        <v>6.086774719472353</v>
      </c>
      <c r="H895" s="1">
        <f t="shared" si="149"/>
        <v>0</v>
      </c>
      <c r="I895" s="1"/>
      <c r="J895" s="1">
        <f aca="true" t="shared" si="164" ref="J895:J928">E895/M</f>
        <v>0.9500394301865873</v>
      </c>
      <c r="K895" s="1"/>
      <c r="L895" s="1"/>
      <c r="M895" s="1">
        <f t="shared" si="153"/>
        <v>0.9500394301865783</v>
      </c>
      <c r="N895" s="1"/>
      <c r="O895" s="13"/>
      <c r="P895" s="13"/>
    </row>
    <row r="896" spans="3:16" ht="15">
      <c r="C896" s="1">
        <f t="shared" si="160"/>
        <v>8.65499999999995</v>
      </c>
      <c r="D896" s="1">
        <f t="shared" si="163"/>
        <v>0</v>
      </c>
      <c r="E896" s="1">
        <f t="shared" si="161"/>
        <v>43.495600308924736</v>
      </c>
      <c r="F896" s="1">
        <f aca="true" t="shared" si="165" ref="F896:F928">(D896+(L*(L+1)/(C896*C896))-E)*E896</f>
        <v>0</v>
      </c>
      <c r="G896" s="1">
        <f t="shared" si="162"/>
        <v>6.086774719472353</v>
      </c>
      <c r="H896" s="1">
        <f aca="true" t="shared" si="166" ref="H896:H928">D896+(L*(L+1)/(C896*C896))</f>
        <v>0</v>
      </c>
      <c r="I896" s="1"/>
      <c r="J896" s="1">
        <f t="shared" si="164"/>
        <v>0.9520378529791238</v>
      </c>
      <c r="K896" s="1"/>
      <c r="L896" s="1"/>
      <c r="M896" s="1">
        <f t="shared" si="153"/>
        <v>0.9520378529791148</v>
      </c>
      <c r="N896" s="1"/>
      <c r="O896" s="13"/>
      <c r="P896" s="13"/>
    </row>
    <row r="897" spans="3:16" ht="15">
      <c r="C897" s="1">
        <f aca="true" t="shared" si="167" ref="C897:C912">C896+dx</f>
        <v>8.66999999999995</v>
      </c>
      <c r="D897" s="1">
        <f t="shared" si="163"/>
        <v>0</v>
      </c>
      <c r="E897" s="1">
        <f aca="true" t="shared" si="168" ref="E897:E912">E896+dx*G896</f>
        <v>43.586901929716824</v>
      </c>
      <c r="F897" s="1">
        <f t="shared" si="165"/>
        <v>0</v>
      </c>
      <c r="G897" s="1">
        <f aca="true" t="shared" si="169" ref="G897:G912">G896+dx*F897</f>
        <v>6.086774719472353</v>
      </c>
      <c r="H897" s="1">
        <f t="shared" si="166"/>
        <v>0</v>
      </c>
      <c r="I897" s="1"/>
      <c r="J897" s="1">
        <f t="shared" si="164"/>
        <v>0.9540362757716603</v>
      </c>
      <c r="K897" s="1"/>
      <c r="L897" s="1"/>
      <c r="M897" s="1">
        <f t="shared" si="153"/>
        <v>0.9540362757716514</v>
      </c>
      <c r="N897" s="1"/>
      <c r="O897" s="13"/>
      <c r="P897" s="13"/>
    </row>
    <row r="898" spans="3:16" ht="15">
      <c r="C898" s="1">
        <f t="shared" si="167"/>
        <v>8.68499999999995</v>
      </c>
      <c r="D898" s="1">
        <f t="shared" si="163"/>
        <v>0</v>
      </c>
      <c r="E898" s="1">
        <f t="shared" si="168"/>
        <v>43.67820355050891</v>
      </c>
      <c r="F898" s="1">
        <f t="shared" si="165"/>
        <v>0</v>
      </c>
      <c r="G898" s="1">
        <f t="shared" si="169"/>
        <v>6.086774719472353</v>
      </c>
      <c r="H898" s="1">
        <f t="shared" si="166"/>
        <v>0</v>
      </c>
      <c r="I898" s="1"/>
      <c r="J898" s="1">
        <f t="shared" si="164"/>
        <v>0.9560346985641968</v>
      </c>
      <c r="K898" s="1"/>
      <c r="L898" s="1"/>
      <c r="M898" s="1">
        <f t="shared" si="153"/>
        <v>0.9560346985641879</v>
      </c>
      <c r="N898" s="1"/>
      <c r="O898" s="13"/>
      <c r="P898" s="13"/>
    </row>
    <row r="899" spans="3:16" ht="15">
      <c r="C899" s="1">
        <f t="shared" si="167"/>
        <v>8.699999999999951</v>
      </c>
      <c r="D899" s="1">
        <f t="shared" si="163"/>
        <v>0</v>
      </c>
      <c r="E899" s="1">
        <f t="shared" si="168"/>
        <v>43.769505171301</v>
      </c>
      <c r="F899" s="1">
        <f t="shared" si="165"/>
        <v>0</v>
      </c>
      <c r="G899" s="1">
        <f t="shared" si="169"/>
        <v>6.086774719472353</v>
      </c>
      <c r="H899" s="1">
        <f t="shared" si="166"/>
        <v>0</v>
      </c>
      <c r="I899" s="1"/>
      <c r="J899" s="1">
        <f t="shared" si="164"/>
        <v>0.9580331213567334</v>
      </c>
      <c r="K899" s="1"/>
      <c r="L899" s="1"/>
      <c r="M899" s="1">
        <f t="shared" si="153"/>
        <v>0.9580331213567245</v>
      </c>
      <c r="N899" s="1"/>
      <c r="O899" s="13"/>
      <c r="P899" s="13"/>
    </row>
    <row r="900" spans="3:16" ht="15">
      <c r="C900" s="1">
        <f t="shared" si="167"/>
        <v>8.714999999999952</v>
      </c>
      <c r="D900" s="1">
        <f t="shared" si="163"/>
        <v>0</v>
      </c>
      <c r="E900" s="1">
        <f t="shared" si="168"/>
        <v>43.860806792093086</v>
      </c>
      <c r="F900" s="1">
        <f t="shared" si="165"/>
        <v>0</v>
      </c>
      <c r="G900" s="1">
        <f t="shared" si="169"/>
        <v>6.086774719472353</v>
      </c>
      <c r="H900" s="1">
        <f t="shared" si="166"/>
        <v>0</v>
      </c>
      <c r="I900" s="1"/>
      <c r="J900" s="1">
        <f t="shared" si="164"/>
        <v>0.9600315441492698</v>
      </c>
      <c r="K900" s="1"/>
      <c r="L900" s="1"/>
      <c r="M900" s="1">
        <f t="shared" si="153"/>
        <v>0.960031544149261</v>
      </c>
      <c r="N900" s="1"/>
      <c r="O900" s="13"/>
      <c r="P900" s="13"/>
    </row>
    <row r="901" spans="3:16" ht="15">
      <c r="C901" s="1">
        <f t="shared" si="167"/>
        <v>8.729999999999952</v>
      </c>
      <c r="D901" s="1">
        <f t="shared" si="163"/>
        <v>0</v>
      </c>
      <c r="E901" s="1">
        <f t="shared" si="168"/>
        <v>43.952108412885174</v>
      </c>
      <c r="F901" s="1">
        <f t="shared" si="165"/>
        <v>0</v>
      </c>
      <c r="G901" s="1">
        <f t="shared" si="169"/>
        <v>6.086774719472353</v>
      </c>
      <c r="H901" s="1">
        <f t="shared" si="166"/>
        <v>0</v>
      </c>
      <c r="I901" s="1"/>
      <c r="J901" s="1">
        <f t="shared" si="164"/>
        <v>0.9620299669418063</v>
      </c>
      <c r="K901" s="1"/>
      <c r="L901" s="1"/>
      <c r="M901" s="1">
        <f t="shared" si="153"/>
        <v>0.9620299669417975</v>
      </c>
      <c r="N901" s="1"/>
      <c r="O901" s="13"/>
      <c r="P901" s="13"/>
    </row>
    <row r="902" spans="3:16" ht="15">
      <c r="C902" s="1">
        <f t="shared" si="167"/>
        <v>8.744999999999953</v>
      </c>
      <c r="D902" s="1">
        <f t="shared" si="163"/>
        <v>0</v>
      </c>
      <c r="E902" s="1">
        <f t="shared" si="168"/>
        <v>44.04341003367726</v>
      </c>
      <c r="F902" s="1">
        <f t="shared" si="165"/>
        <v>0</v>
      </c>
      <c r="G902" s="1">
        <f t="shared" si="169"/>
        <v>6.086774719472353</v>
      </c>
      <c r="H902" s="1">
        <f t="shared" si="166"/>
        <v>0</v>
      </c>
      <c r="I902" s="1"/>
      <c r="J902" s="1">
        <f t="shared" si="164"/>
        <v>0.9640283897343428</v>
      </c>
      <c r="K902" s="1"/>
      <c r="L902" s="1"/>
      <c r="M902" s="1">
        <f t="shared" si="153"/>
        <v>0.964028389734334</v>
      </c>
      <c r="N902" s="1"/>
      <c r="O902" s="13"/>
      <c r="P902" s="13"/>
    </row>
    <row r="903" spans="3:16" ht="15">
      <c r="C903" s="1">
        <f t="shared" si="167"/>
        <v>8.759999999999954</v>
      </c>
      <c r="D903" s="1">
        <f t="shared" si="163"/>
        <v>0</v>
      </c>
      <c r="E903" s="1">
        <f t="shared" si="168"/>
        <v>44.13471165446935</v>
      </c>
      <c r="F903" s="1">
        <f t="shared" si="165"/>
        <v>0</v>
      </c>
      <c r="G903" s="1">
        <f t="shared" si="169"/>
        <v>6.086774719472353</v>
      </c>
      <c r="H903" s="1">
        <f t="shared" si="166"/>
        <v>0</v>
      </c>
      <c r="I903" s="1"/>
      <c r="J903" s="1">
        <f t="shared" si="164"/>
        <v>0.9660268125268794</v>
      </c>
      <c r="K903" s="1"/>
      <c r="L903" s="1"/>
      <c r="M903" s="1">
        <f t="shared" si="153"/>
        <v>0.9660268125268706</v>
      </c>
      <c r="N903" s="1"/>
      <c r="O903" s="13"/>
      <c r="P903" s="13"/>
    </row>
    <row r="904" spans="3:16" ht="15">
      <c r="C904" s="1">
        <f t="shared" si="167"/>
        <v>8.774999999999954</v>
      </c>
      <c r="D904" s="1">
        <f t="shared" si="163"/>
        <v>0</v>
      </c>
      <c r="E904" s="1">
        <f t="shared" si="168"/>
        <v>44.22601327526144</v>
      </c>
      <c r="F904" s="1">
        <f t="shared" si="165"/>
        <v>0</v>
      </c>
      <c r="G904" s="1">
        <f t="shared" si="169"/>
        <v>6.086774719472353</v>
      </c>
      <c r="H904" s="1">
        <f t="shared" si="166"/>
        <v>0</v>
      </c>
      <c r="I904" s="1"/>
      <c r="J904" s="1">
        <f t="shared" si="164"/>
        <v>0.9680252353194159</v>
      </c>
      <c r="K904" s="1"/>
      <c r="L904" s="1"/>
      <c r="M904" s="1">
        <f t="shared" si="153"/>
        <v>0.9680252353194071</v>
      </c>
      <c r="N904" s="1"/>
      <c r="O904" s="13"/>
      <c r="P904" s="13"/>
    </row>
    <row r="905" spans="3:16" ht="15">
      <c r="C905" s="1">
        <f t="shared" si="167"/>
        <v>8.789999999999955</v>
      </c>
      <c r="D905" s="1">
        <f t="shared" si="163"/>
        <v>0</v>
      </c>
      <c r="E905" s="1">
        <f t="shared" si="168"/>
        <v>44.317314896053524</v>
      </c>
      <c r="F905" s="1">
        <f t="shared" si="165"/>
        <v>0</v>
      </c>
      <c r="G905" s="1">
        <f t="shared" si="169"/>
        <v>6.086774719472353</v>
      </c>
      <c r="H905" s="1">
        <f t="shared" si="166"/>
        <v>0</v>
      </c>
      <c r="I905" s="1"/>
      <c r="J905" s="1">
        <f t="shared" si="164"/>
        <v>0.9700236581119523</v>
      </c>
      <c r="K905" s="1"/>
      <c r="L905" s="1"/>
      <c r="M905" s="1">
        <f t="shared" si="153"/>
        <v>0.9700236581119437</v>
      </c>
      <c r="N905" s="1"/>
      <c r="O905" s="13"/>
      <c r="P905" s="13"/>
    </row>
    <row r="906" spans="3:16" ht="15">
      <c r="C906" s="1">
        <f t="shared" si="167"/>
        <v>8.804999999999955</v>
      </c>
      <c r="D906" s="1">
        <f t="shared" si="163"/>
        <v>0</v>
      </c>
      <c r="E906" s="1">
        <f t="shared" si="168"/>
        <v>44.40861651684561</v>
      </c>
      <c r="F906" s="1">
        <f t="shared" si="165"/>
        <v>0</v>
      </c>
      <c r="G906" s="1">
        <f t="shared" si="169"/>
        <v>6.086774719472353</v>
      </c>
      <c r="H906" s="1">
        <f t="shared" si="166"/>
        <v>0</v>
      </c>
      <c r="I906" s="1"/>
      <c r="J906" s="1">
        <f t="shared" si="164"/>
        <v>0.9720220809044888</v>
      </c>
      <c r="K906" s="1"/>
      <c r="L906" s="1"/>
      <c r="M906" s="1">
        <f t="shared" si="153"/>
        <v>0.9720220809044802</v>
      </c>
      <c r="N906" s="1"/>
      <c r="O906" s="13"/>
      <c r="P906" s="13"/>
    </row>
    <row r="907" spans="3:16" ht="15">
      <c r="C907" s="1">
        <f t="shared" si="167"/>
        <v>8.819999999999956</v>
      </c>
      <c r="D907" s="1">
        <f t="shared" si="163"/>
        <v>0</v>
      </c>
      <c r="E907" s="1">
        <f t="shared" si="168"/>
        <v>44.4999181376377</v>
      </c>
      <c r="F907" s="1">
        <f t="shared" si="165"/>
        <v>0</v>
      </c>
      <c r="G907" s="1">
        <f t="shared" si="169"/>
        <v>6.086774719472353</v>
      </c>
      <c r="H907" s="1">
        <f t="shared" si="166"/>
        <v>0</v>
      </c>
      <c r="I907" s="1"/>
      <c r="J907" s="1">
        <f t="shared" si="164"/>
        <v>0.9740205036970254</v>
      </c>
      <c r="K907" s="1"/>
      <c r="L907" s="1"/>
      <c r="M907" s="1">
        <f t="shared" si="153"/>
        <v>0.9740205036970168</v>
      </c>
      <c r="N907" s="1"/>
      <c r="O907" s="13"/>
      <c r="P907" s="13"/>
    </row>
    <row r="908" spans="3:16" ht="15">
      <c r="C908" s="1">
        <f t="shared" si="167"/>
        <v>8.834999999999956</v>
      </c>
      <c r="D908" s="1">
        <f t="shared" si="163"/>
        <v>0</v>
      </c>
      <c r="E908" s="1">
        <f t="shared" si="168"/>
        <v>44.59121975842979</v>
      </c>
      <c r="F908" s="1">
        <f t="shared" si="165"/>
        <v>0</v>
      </c>
      <c r="G908" s="1">
        <f t="shared" si="169"/>
        <v>6.086774719472353</v>
      </c>
      <c r="H908" s="1">
        <f t="shared" si="166"/>
        <v>0</v>
      </c>
      <c r="I908" s="1"/>
      <c r="J908" s="1">
        <f t="shared" si="164"/>
        <v>0.9760189264895619</v>
      </c>
      <c r="K908" s="1"/>
      <c r="L908" s="1"/>
      <c r="M908" s="1">
        <f t="shared" si="153"/>
        <v>0.9760189264895532</v>
      </c>
      <c r="N908" s="1"/>
      <c r="O908" s="13"/>
      <c r="P908" s="13"/>
    </row>
    <row r="909" spans="3:16" ht="15">
      <c r="C909" s="1">
        <f t="shared" si="167"/>
        <v>8.849999999999957</v>
      </c>
      <c r="D909" s="1">
        <f t="shared" si="163"/>
        <v>0</v>
      </c>
      <c r="E909" s="1">
        <f t="shared" si="168"/>
        <v>44.682521379221875</v>
      </c>
      <c r="F909" s="1">
        <f t="shared" si="165"/>
        <v>0</v>
      </c>
      <c r="G909" s="1">
        <f t="shared" si="169"/>
        <v>6.086774719472353</v>
      </c>
      <c r="H909" s="1">
        <f t="shared" si="166"/>
        <v>0</v>
      </c>
      <c r="I909" s="1"/>
      <c r="J909" s="1">
        <f t="shared" si="164"/>
        <v>0.9780173492820984</v>
      </c>
      <c r="K909" s="1"/>
      <c r="L909" s="1"/>
      <c r="M909" s="1">
        <f t="shared" si="153"/>
        <v>0.9780173492820897</v>
      </c>
      <c r="N909" s="1"/>
      <c r="O909" s="13"/>
      <c r="P909" s="13"/>
    </row>
    <row r="910" spans="3:16" ht="15">
      <c r="C910" s="1">
        <f t="shared" si="167"/>
        <v>8.864999999999958</v>
      </c>
      <c r="D910" s="1">
        <f t="shared" si="163"/>
        <v>0</v>
      </c>
      <c r="E910" s="1">
        <f t="shared" si="168"/>
        <v>44.77382300001396</v>
      </c>
      <c r="F910" s="1">
        <f t="shared" si="165"/>
        <v>0</v>
      </c>
      <c r="G910" s="1">
        <f t="shared" si="169"/>
        <v>6.086774719472353</v>
      </c>
      <c r="H910" s="1">
        <f t="shared" si="166"/>
        <v>0</v>
      </c>
      <c r="I910" s="1"/>
      <c r="J910" s="1">
        <f t="shared" si="164"/>
        <v>0.9800157720746349</v>
      </c>
      <c r="K910" s="1"/>
      <c r="L910" s="1"/>
      <c r="M910" s="1">
        <f aca="true" t="shared" si="170" ref="M910:M928">f_wall+slope_at_wall*(C910-2.505)</f>
        <v>0.9800157720746263</v>
      </c>
      <c r="N910" s="1"/>
      <c r="O910" s="13"/>
      <c r="P910" s="13"/>
    </row>
    <row r="911" spans="3:16" ht="15">
      <c r="C911" s="1">
        <f t="shared" si="167"/>
        <v>8.879999999999958</v>
      </c>
      <c r="D911" s="1">
        <f t="shared" si="163"/>
        <v>0</v>
      </c>
      <c r="E911" s="1">
        <f t="shared" si="168"/>
        <v>44.86512462080605</v>
      </c>
      <c r="F911" s="1">
        <f t="shared" si="165"/>
        <v>0</v>
      </c>
      <c r="G911" s="1">
        <f t="shared" si="169"/>
        <v>6.086774719472353</v>
      </c>
      <c r="H911" s="1">
        <f t="shared" si="166"/>
        <v>0</v>
      </c>
      <c r="I911" s="1"/>
      <c r="J911" s="1">
        <f t="shared" si="164"/>
        <v>0.9820141948671715</v>
      </c>
      <c r="K911" s="1"/>
      <c r="L911" s="1"/>
      <c r="M911" s="1">
        <f t="shared" si="170"/>
        <v>0.9820141948671628</v>
      </c>
      <c r="N911" s="1"/>
      <c r="O911" s="13"/>
      <c r="P911" s="13"/>
    </row>
    <row r="912" spans="3:16" ht="15">
      <c r="C912" s="1">
        <f t="shared" si="167"/>
        <v>8.894999999999959</v>
      </c>
      <c r="D912" s="1">
        <f t="shared" si="163"/>
        <v>0</v>
      </c>
      <c r="E912" s="1">
        <f t="shared" si="168"/>
        <v>44.95642624159814</v>
      </c>
      <c r="F912" s="1">
        <f t="shared" si="165"/>
        <v>0</v>
      </c>
      <c r="G912" s="1">
        <f t="shared" si="169"/>
        <v>6.086774719472353</v>
      </c>
      <c r="H912" s="1">
        <f t="shared" si="166"/>
        <v>0</v>
      </c>
      <c r="I912" s="1"/>
      <c r="J912" s="1">
        <f t="shared" si="164"/>
        <v>0.9840126176597079</v>
      </c>
      <c r="K912" s="1"/>
      <c r="L912" s="1"/>
      <c r="M912" s="1">
        <f t="shared" si="170"/>
        <v>0.9840126176596994</v>
      </c>
      <c r="N912" s="1"/>
      <c r="O912" s="13"/>
      <c r="P912" s="13"/>
    </row>
    <row r="913" spans="3:16" ht="15">
      <c r="C913" s="1">
        <f aca="true" t="shared" si="171" ref="C913:C928">C912+dx</f>
        <v>8.90999999999996</v>
      </c>
      <c r="D913" s="1">
        <f t="shared" si="163"/>
        <v>0</v>
      </c>
      <c r="E913" s="1">
        <f aca="true" t="shared" si="172" ref="E913:E928">E912+dx*G912</f>
        <v>45.047727862390225</v>
      </c>
      <c r="F913" s="1">
        <f t="shared" si="165"/>
        <v>0</v>
      </c>
      <c r="G913" s="1">
        <f aca="true" t="shared" si="173" ref="G913:G928">G912+dx*F913</f>
        <v>6.086774719472353</v>
      </c>
      <c r="H913" s="1">
        <f t="shared" si="166"/>
        <v>0</v>
      </c>
      <c r="I913" s="1"/>
      <c r="J913" s="1">
        <f t="shared" si="164"/>
        <v>0.9860110404522444</v>
      </c>
      <c r="K913" s="1"/>
      <c r="L913" s="1"/>
      <c r="M913" s="1">
        <f t="shared" si="170"/>
        <v>0.9860110404522359</v>
      </c>
      <c r="N913" s="1"/>
      <c r="O913" s="13"/>
      <c r="P913" s="13"/>
    </row>
    <row r="914" spans="3:16" ht="15">
      <c r="C914" s="1">
        <f t="shared" si="171"/>
        <v>8.92499999999996</v>
      </c>
      <c r="D914" s="1">
        <f t="shared" si="163"/>
        <v>0</v>
      </c>
      <c r="E914" s="1">
        <f t="shared" si="172"/>
        <v>45.13902948318231</v>
      </c>
      <c r="F914" s="1">
        <f t="shared" si="165"/>
        <v>0</v>
      </c>
      <c r="G914" s="1">
        <f t="shared" si="173"/>
        <v>6.086774719472353</v>
      </c>
      <c r="H914" s="1">
        <f t="shared" si="166"/>
        <v>0</v>
      </c>
      <c r="I914" s="1"/>
      <c r="J914" s="1">
        <f t="shared" si="164"/>
        <v>0.9880094632447809</v>
      </c>
      <c r="K914" s="1"/>
      <c r="L914" s="1"/>
      <c r="M914" s="1">
        <f t="shared" si="170"/>
        <v>0.9880094632447725</v>
      </c>
      <c r="N914" s="1"/>
      <c r="O914" s="13"/>
      <c r="P914" s="13"/>
    </row>
    <row r="915" spans="3:16" ht="15">
      <c r="C915" s="1">
        <f t="shared" si="171"/>
        <v>8.93999999999996</v>
      </c>
      <c r="D915" s="1">
        <f t="shared" si="163"/>
        <v>0</v>
      </c>
      <c r="E915" s="1">
        <f t="shared" si="172"/>
        <v>45.2303311039744</v>
      </c>
      <c r="F915" s="1">
        <f t="shared" si="165"/>
        <v>0</v>
      </c>
      <c r="G915" s="1">
        <f t="shared" si="173"/>
        <v>6.086774719472353</v>
      </c>
      <c r="H915" s="1">
        <f t="shared" si="166"/>
        <v>0</v>
      </c>
      <c r="I915" s="1"/>
      <c r="J915" s="1">
        <f t="shared" si="164"/>
        <v>0.9900078860373175</v>
      </c>
      <c r="K915" s="1"/>
      <c r="L915" s="1"/>
      <c r="M915" s="1">
        <f t="shared" si="170"/>
        <v>0.9900078860373089</v>
      </c>
      <c r="N915" s="1"/>
      <c r="O915" s="13"/>
      <c r="P915" s="13"/>
    </row>
    <row r="916" spans="3:16" ht="15">
      <c r="C916" s="1">
        <f t="shared" si="171"/>
        <v>8.954999999999961</v>
      </c>
      <c r="D916" s="1">
        <f t="shared" si="163"/>
        <v>0</v>
      </c>
      <c r="E916" s="1">
        <f t="shared" si="172"/>
        <v>45.32163272476649</v>
      </c>
      <c r="F916" s="1">
        <f t="shared" si="165"/>
        <v>0</v>
      </c>
      <c r="G916" s="1">
        <f t="shared" si="173"/>
        <v>6.086774719472353</v>
      </c>
      <c r="H916" s="1">
        <f t="shared" si="166"/>
        <v>0</v>
      </c>
      <c r="I916" s="1"/>
      <c r="J916" s="1">
        <f t="shared" si="164"/>
        <v>0.992006308829854</v>
      </c>
      <c r="K916" s="1"/>
      <c r="L916" s="1"/>
      <c r="M916" s="1">
        <f t="shared" si="170"/>
        <v>0.9920063088298455</v>
      </c>
      <c r="N916" s="1"/>
      <c r="O916" s="13"/>
      <c r="P916" s="13"/>
    </row>
    <row r="917" spans="3:16" ht="15">
      <c r="C917" s="1">
        <f t="shared" si="171"/>
        <v>8.969999999999962</v>
      </c>
      <c r="D917" s="1">
        <f t="shared" si="163"/>
        <v>0</v>
      </c>
      <c r="E917" s="1">
        <f t="shared" si="172"/>
        <v>45.412934345558575</v>
      </c>
      <c r="F917" s="1">
        <f t="shared" si="165"/>
        <v>0</v>
      </c>
      <c r="G917" s="1">
        <f t="shared" si="173"/>
        <v>6.086774719472353</v>
      </c>
      <c r="H917" s="1">
        <f t="shared" si="166"/>
        <v>0</v>
      </c>
      <c r="I917" s="1"/>
      <c r="J917" s="1">
        <f t="shared" si="164"/>
        <v>0.9940047316223904</v>
      </c>
      <c r="K917" s="1"/>
      <c r="L917" s="1"/>
      <c r="M917" s="1">
        <f t="shared" si="170"/>
        <v>0.994004731622382</v>
      </c>
      <c r="N917" s="1"/>
      <c r="O917" s="13"/>
      <c r="P917" s="13"/>
    </row>
    <row r="918" spans="3:16" ht="15">
      <c r="C918" s="1">
        <f t="shared" si="171"/>
        <v>8.984999999999962</v>
      </c>
      <c r="D918" s="1">
        <f t="shared" si="163"/>
        <v>0</v>
      </c>
      <c r="E918" s="1">
        <f t="shared" si="172"/>
        <v>45.50423596635066</v>
      </c>
      <c r="F918" s="1">
        <f t="shared" si="165"/>
        <v>0</v>
      </c>
      <c r="G918" s="1">
        <f t="shared" si="173"/>
        <v>6.086774719472353</v>
      </c>
      <c r="H918" s="1">
        <f t="shared" si="166"/>
        <v>0</v>
      </c>
      <c r="I918" s="1"/>
      <c r="J918" s="1">
        <f t="shared" si="164"/>
        <v>0.9960031544149269</v>
      </c>
      <c r="K918" s="1"/>
      <c r="L918" s="1"/>
      <c r="M918" s="1">
        <f t="shared" si="170"/>
        <v>0.9960031544149186</v>
      </c>
      <c r="N918" s="1"/>
      <c r="O918" s="13"/>
      <c r="P918" s="13"/>
    </row>
    <row r="919" spans="3:16" ht="15">
      <c r="C919" s="1">
        <f t="shared" si="171"/>
        <v>8.999999999999963</v>
      </c>
      <c r="D919" s="1">
        <f t="shared" si="163"/>
        <v>0</v>
      </c>
      <c r="E919" s="1">
        <f t="shared" si="172"/>
        <v>45.59553758714275</v>
      </c>
      <c r="F919" s="1">
        <f t="shared" si="165"/>
        <v>0</v>
      </c>
      <c r="G919" s="1">
        <f t="shared" si="173"/>
        <v>6.086774719472353</v>
      </c>
      <c r="H919" s="1">
        <f t="shared" si="166"/>
        <v>0</v>
      </c>
      <c r="I919" s="1"/>
      <c r="J919" s="1">
        <f t="shared" si="164"/>
        <v>0.9980015772074635</v>
      </c>
      <c r="K919" s="1"/>
      <c r="L919" s="1"/>
      <c r="M919" s="1">
        <f t="shared" si="170"/>
        <v>0.9980015772074551</v>
      </c>
      <c r="N919" s="1"/>
      <c r="O919" s="13"/>
      <c r="P919" s="13"/>
    </row>
    <row r="920" spans="3:16" ht="15">
      <c r="C920" s="1">
        <f t="shared" si="171"/>
        <v>9.014999999999963</v>
      </c>
      <c r="D920" s="1">
        <f t="shared" si="163"/>
        <v>0</v>
      </c>
      <c r="E920" s="1">
        <f t="shared" si="172"/>
        <v>45.68683920793484</v>
      </c>
      <c r="F920" s="1">
        <f t="shared" si="165"/>
        <v>0</v>
      </c>
      <c r="G920" s="1">
        <f t="shared" si="173"/>
        <v>6.086774719472353</v>
      </c>
      <c r="H920" s="1">
        <f t="shared" si="166"/>
        <v>0</v>
      </c>
      <c r="I920" s="1"/>
      <c r="J920" s="1">
        <f t="shared" si="164"/>
        <v>1</v>
      </c>
      <c r="K920" s="1"/>
      <c r="L920" s="1"/>
      <c r="M920" s="1">
        <f t="shared" si="170"/>
        <v>0.9999999999999917</v>
      </c>
      <c r="N920" s="1"/>
      <c r="O920" s="13"/>
      <c r="P920" s="13"/>
    </row>
    <row r="921" spans="3:16" ht="15">
      <c r="C921" s="1">
        <f t="shared" si="171"/>
        <v>9.029999999999964</v>
      </c>
      <c r="D921" s="1">
        <f t="shared" si="163"/>
        <v>0</v>
      </c>
      <c r="E921" s="1">
        <f t="shared" si="172"/>
        <v>45.778140828726926</v>
      </c>
      <c r="F921" s="1">
        <f t="shared" si="165"/>
        <v>0</v>
      </c>
      <c r="G921" s="1">
        <f t="shared" si="173"/>
        <v>6.086774719472353</v>
      </c>
      <c r="H921" s="1">
        <f t="shared" si="166"/>
        <v>0</v>
      </c>
      <c r="I921" s="1"/>
      <c r="J921" s="1">
        <f t="shared" si="164"/>
        <v>1.0019984227925365</v>
      </c>
      <c r="K921" s="1"/>
      <c r="L921" s="1"/>
      <c r="M921" s="1">
        <f t="shared" si="170"/>
        <v>1.001998422792528</v>
      </c>
      <c r="N921" s="1"/>
      <c r="O921" s="13"/>
      <c r="P921" s="13"/>
    </row>
    <row r="922" spans="3:16" ht="15">
      <c r="C922" s="1">
        <f t="shared" si="171"/>
        <v>9.044999999999964</v>
      </c>
      <c r="D922" s="1">
        <f t="shared" si="163"/>
        <v>0</v>
      </c>
      <c r="E922" s="1">
        <f t="shared" si="172"/>
        <v>45.86944244951901</v>
      </c>
      <c r="F922" s="1">
        <f t="shared" si="165"/>
        <v>0</v>
      </c>
      <c r="G922" s="1">
        <f t="shared" si="173"/>
        <v>6.086774719472353</v>
      </c>
      <c r="H922" s="1">
        <f t="shared" si="166"/>
        <v>0</v>
      </c>
      <c r="I922" s="1"/>
      <c r="J922" s="1">
        <f t="shared" si="164"/>
        <v>1.003996845585073</v>
      </c>
      <c r="K922" s="1"/>
      <c r="L922" s="1"/>
      <c r="M922" s="1">
        <f t="shared" si="170"/>
        <v>1.0039968455850647</v>
      </c>
      <c r="N922" s="1"/>
      <c r="O922" s="13"/>
      <c r="P922" s="13"/>
    </row>
    <row r="923" spans="3:16" ht="15">
      <c r="C923" s="1">
        <f t="shared" si="171"/>
        <v>9.059999999999965</v>
      </c>
      <c r="D923" s="1">
        <f t="shared" si="163"/>
        <v>0</v>
      </c>
      <c r="E923" s="1">
        <f t="shared" si="172"/>
        <v>45.9607440703111</v>
      </c>
      <c r="F923" s="1">
        <f t="shared" si="165"/>
        <v>0</v>
      </c>
      <c r="G923" s="1">
        <f t="shared" si="173"/>
        <v>6.086774719472353</v>
      </c>
      <c r="H923" s="1">
        <f t="shared" si="166"/>
        <v>0</v>
      </c>
      <c r="I923" s="1"/>
      <c r="J923" s="1">
        <f t="shared" si="164"/>
        <v>1.0059952683776094</v>
      </c>
      <c r="K923" s="1"/>
      <c r="L923" s="1"/>
      <c r="M923" s="1">
        <f t="shared" si="170"/>
        <v>1.0059952683776012</v>
      </c>
      <c r="N923" s="1"/>
      <c r="O923" s="13"/>
      <c r="P923" s="13"/>
    </row>
    <row r="924" spans="3:16" ht="15">
      <c r="C924" s="1">
        <f t="shared" si="171"/>
        <v>9.074999999999966</v>
      </c>
      <c r="D924" s="1">
        <f t="shared" si="163"/>
        <v>0</v>
      </c>
      <c r="E924" s="1">
        <f t="shared" si="172"/>
        <v>46.05204569110319</v>
      </c>
      <c r="F924" s="1">
        <f t="shared" si="165"/>
        <v>0</v>
      </c>
      <c r="G924" s="1">
        <f t="shared" si="173"/>
        <v>6.086774719472353</v>
      </c>
      <c r="H924" s="1">
        <f t="shared" si="166"/>
        <v>0</v>
      </c>
      <c r="I924" s="1"/>
      <c r="J924" s="1">
        <f t="shared" si="164"/>
        <v>1.0079936911701461</v>
      </c>
      <c r="K924" s="1"/>
      <c r="L924" s="1"/>
      <c r="M924" s="1">
        <f t="shared" si="170"/>
        <v>1.007993691170138</v>
      </c>
      <c r="N924" s="1"/>
      <c r="O924" s="13"/>
      <c r="P924" s="13"/>
    </row>
    <row r="925" spans="3:16" ht="15">
      <c r="C925" s="1">
        <f t="shared" si="171"/>
        <v>9.089999999999966</v>
      </c>
      <c r="D925" s="1">
        <f t="shared" si="163"/>
        <v>0</v>
      </c>
      <c r="E925" s="1">
        <f t="shared" si="172"/>
        <v>46.143347311895276</v>
      </c>
      <c r="F925" s="1">
        <f t="shared" si="165"/>
        <v>0</v>
      </c>
      <c r="G925" s="1">
        <f t="shared" si="173"/>
        <v>6.086774719472353</v>
      </c>
      <c r="H925" s="1">
        <f t="shared" si="166"/>
        <v>0</v>
      </c>
      <c r="I925" s="1"/>
      <c r="J925" s="1">
        <f t="shared" si="164"/>
        <v>1.0099921139626826</v>
      </c>
      <c r="K925" s="1"/>
      <c r="L925" s="1"/>
      <c r="M925" s="1">
        <f t="shared" si="170"/>
        <v>1.0099921139626744</v>
      </c>
      <c r="N925" s="1"/>
      <c r="O925" s="13"/>
      <c r="P925" s="13"/>
    </row>
    <row r="926" spans="3:16" ht="15">
      <c r="C926" s="1">
        <f t="shared" si="171"/>
        <v>9.104999999999967</v>
      </c>
      <c r="D926" s="1">
        <f t="shared" si="163"/>
        <v>0</v>
      </c>
      <c r="E926" s="1">
        <f t="shared" si="172"/>
        <v>46.234648932687364</v>
      </c>
      <c r="F926" s="1">
        <f t="shared" si="165"/>
        <v>0</v>
      </c>
      <c r="G926" s="1">
        <f t="shared" si="173"/>
        <v>6.086774719472353</v>
      </c>
      <c r="H926" s="1">
        <f t="shared" si="166"/>
        <v>0</v>
      </c>
      <c r="I926" s="1"/>
      <c r="J926" s="1">
        <f t="shared" si="164"/>
        <v>1.011990536755219</v>
      </c>
      <c r="K926" s="1"/>
      <c r="L926" s="1"/>
      <c r="M926" s="1">
        <f t="shared" si="170"/>
        <v>1.011990536755211</v>
      </c>
      <c r="N926" s="1"/>
      <c r="O926" s="13"/>
      <c r="P926" s="13"/>
    </row>
    <row r="927" spans="3:16" ht="15">
      <c r="C927" s="1">
        <f t="shared" si="171"/>
        <v>9.119999999999967</v>
      </c>
      <c r="D927" s="1">
        <f t="shared" si="163"/>
        <v>0</v>
      </c>
      <c r="E927" s="1">
        <f t="shared" si="172"/>
        <v>46.32595055347945</v>
      </c>
      <c r="F927" s="1">
        <f t="shared" si="165"/>
        <v>0</v>
      </c>
      <c r="G927" s="1">
        <f t="shared" si="173"/>
        <v>6.086774719472353</v>
      </c>
      <c r="H927" s="1">
        <f t="shared" si="166"/>
        <v>0</v>
      </c>
      <c r="I927" s="1"/>
      <c r="J927" s="1">
        <f t="shared" si="164"/>
        <v>1.0139889595477556</v>
      </c>
      <c r="K927" s="1"/>
      <c r="L927" s="1"/>
      <c r="M927" s="1">
        <f t="shared" si="170"/>
        <v>1.0139889595477474</v>
      </c>
      <c r="N927" s="1"/>
      <c r="O927" s="13"/>
      <c r="P927" s="13"/>
    </row>
    <row r="928" spans="3:16" ht="15">
      <c r="C928" s="1">
        <f t="shared" si="171"/>
        <v>9.134999999999968</v>
      </c>
      <c r="D928" s="1">
        <f t="shared" si="163"/>
        <v>0</v>
      </c>
      <c r="E928" s="1">
        <f t="shared" si="172"/>
        <v>46.41725217427154</v>
      </c>
      <c r="F928" s="1">
        <f t="shared" si="165"/>
        <v>0</v>
      </c>
      <c r="G928" s="1">
        <f t="shared" si="173"/>
        <v>6.086774719472353</v>
      </c>
      <c r="H928" s="1">
        <f t="shared" si="166"/>
        <v>0</v>
      </c>
      <c r="I928" s="1"/>
      <c r="J928" s="1">
        <f t="shared" si="164"/>
        <v>1.015987382340292</v>
      </c>
      <c r="K928" s="1"/>
      <c r="L928" s="1"/>
      <c r="M928" s="1">
        <f t="shared" si="170"/>
        <v>1.0159873823402839</v>
      </c>
      <c r="N928" s="1"/>
      <c r="O928" s="13"/>
      <c r="P928" s="13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31"/>
  <sheetViews>
    <sheetView zoomScalePageLayoutView="0" workbookViewId="0" topLeftCell="A7">
      <selection activeCell="A12" sqref="A12"/>
    </sheetView>
  </sheetViews>
  <sheetFormatPr defaultColWidth="9.140625" defaultRowHeight="12.75"/>
  <sheetData>
    <row r="1" ht="15">
      <c r="A1" s="4" t="s">
        <v>6</v>
      </c>
    </row>
    <row r="3" ht="12.75">
      <c r="A3" t="s">
        <v>7</v>
      </c>
    </row>
    <row r="4" ht="12.75">
      <c r="A4" t="s">
        <v>8</v>
      </c>
    </row>
    <row r="6" ht="12.75">
      <c r="A6" s="5" t="s">
        <v>9</v>
      </c>
    </row>
    <row r="7" ht="12.75">
      <c r="A7" s="5"/>
    </row>
    <row r="8" ht="12.75">
      <c r="A8" s="5"/>
    </row>
    <row r="9" ht="15">
      <c r="A9" s="4" t="s">
        <v>47</v>
      </c>
    </row>
    <row r="10" ht="15">
      <c r="A10" s="27" t="s">
        <v>56</v>
      </c>
    </row>
    <row r="11" ht="15">
      <c r="A11" s="27" t="s">
        <v>58</v>
      </c>
    </row>
    <row r="12" ht="15">
      <c r="A12" s="27" t="s">
        <v>57</v>
      </c>
    </row>
    <row r="13" ht="15">
      <c r="A13" s="27"/>
    </row>
    <row r="14" ht="15">
      <c r="A14" s="27"/>
    </row>
    <row r="15" ht="12.75">
      <c r="A15" s="23"/>
    </row>
    <row r="23" ht="12.75">
      <c r="A23" s="3"/>
    </row>
    <row r="24" ht="12.75">
      <c r="A24" s="3"/>
    </row>
    <row r="29" ht="12.75">
      <c r="A29" s="3"/>
    </row>
    <row r="30" ht="12.75">
      <c r="A30" s="6"/>
    </row>
    <row r="31" ht="12.75">
      <c r="A31" s="6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mf1i</cp:lastModifiedBy>
  <cp:lastPrinted>2004-06-16T20:53:46Z</cp:lastPrinted>
  <dcterms:created xsi:type="dcterms:W3CDTF">1997-04-10T14:52:00Z</dcterms:created>
  <dcterms:modified xsi:type="dcterms:W3CDTF">2014-03-28T14:55:29Z</dcterms:modified>
  <cp:category/>
  <cp:version/>
  <cp:contentType/>
  <cp:contentStatus/>
</cp:coreProperties>
</file>